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<sst xmlns="http://schemas.openxmlformats.org/spreadsheetml/2006/main" count="76" uniqueCount="45">
  <si>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</si>
  <si>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</si>
  <si>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</si>
  <si>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</si>
  <si>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</si>
  <si>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</si>
  <si>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</si>
  <si>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</si>
  <si>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</si>
  <si>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</si>
  <si>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</si>
  <si>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</si>
  <si>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</si>
  <si>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</si>
  <si>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</si>
  <si>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</si>
  <si>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</si>
  <si>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</si>
  <si>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</si>
  <si>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</si>
  <si>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</si>
  <si>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</si>
  <si>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</si>
  <si>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</si>
  <si>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</si>
  <si>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</si>
  <si>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</si>
  <si>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</si>
  <si>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</si>
  <si>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</si>
  <si>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</si>
  <si>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</si>
  <si>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</si>
  <si>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</si>
  <si>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</si>
  <si>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</si>
  <si>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</si>
  <si>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</si>
  <si>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</si>
  <si>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</si>
  <si>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</si>
  <si>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2022 год</t>
  </si>
  <si>
    <t>Сельское хозяйство и рыболовство</t>
  </si>
  <si>
    <t>Приложение  3</t>
  </si>
  <si>
    <t>от 27.05.2022 года  № 178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</si>
</sst>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4" width="16.57421875" style="2" customWidth="1"/>
    <col min="5" max="16384" width="9.140625" style="1" customWidth="1"/>
  </cols>
  <sheetData>
    <row r="1" ht="12.75">
      <c r="D1" s="26"/>
    </row>
    <row r="2" spans="2:4" ht="15">
      <c r="B2" s="29" t="s">
        <v>43</v>
      </c>
      <c r="C2" s="29"/>
      <c r="D2" s="29"/>
    </row>
    <row r="3" spans="1:4" ht="15">
      <c r="A3" s="3"/>
      <c r="B3" s="29" t="s">
        <v>40</v>
      </c>
      <c r="C3" s="29"/>
      <c r="D3" s="29"/>
    </row>
    <row r="4" spans="1:4" ht="15">
      <c r="A4" s="3"/>
      <c r="B4" s="29" t="s">
        <v>44</v>
      </c>
      <c r="C4" s="29"/>
      <c r="D4" s="29"/>
    </row>
    <row r="5" spans="1:4" ht="15">
      <c r="A5" s="3"/>
      <c r="B5" s="4"/>
      <c r="C5" s="4"/>
      <c r="D5" s="4"/>
    </row>
    <row r="6" spans="1:4" ht="12.75">
      <c r="A6" s="27" t="s">
        <v>41</v>
      </c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8"/>
      <c r="B9" s="28"/>
      <c r="C9" s="28"/>
      <c r="D9" s="28"/>
    </row>
    <row r="10" spans="1:4" ht="12.75">
      <c r="A10" s="5"/>
      <c r="B10" s="5"/>
      <c r="C10" s="5"/>
      <c r="D10" s="5"/>
    </row>
    <row r="11" spans="1:4" ht="26.25">
      <c r="A11" s="6" t="s">
        <v>2</v>
      </c>
      <c r="B11" s="6" t="s">
        <v>3</v>
      </c>
      <c r="C11" s="6" t="s">
        <v>4</v>
      </c>
      <c r="D11" s="7" t="s">
        <v>37</v>
      </c>
    </row>
    <row r="12" spans="1:4" ht="12.75">
      <c r="A12" s="8">
        <v>1</v>
      </c>
      <c r="B12" s="8">
        <v>2</v>
      </c>
      <c r="C12" s="8">
        <v>3</v>
      </c>
      <c r="D12" s="9">
        <v>4</v>
      </c>
    </row>
    <row r="13" spans="1:4" ht="15">
      <c r="A13" s="10" t="s">
        <v>39</v>
      </c>
      <c r="B13" s="11"/>
      <c r="C13" s="11"/>
      <c r="D13" s="25">
        <f>D14+D19+D21+D23+D28+D33+D35+D37</f>
        <v>40376556.04</v>
      </c>
    </row>
    <row r="14" spans="1:4" ht="15">
      <c r="A14" s="10" t="s">
        <v>5</v>
      </c>
      <c r="B14" s="12" t="s">
        <v>6</v>
      </c>
      <c r="C14" s="12"/>
      <c r="D14" s="25">
        <f>D15+D16+D17+D18</f>
        <v>8626605.57</v>
      </c>
    </row>
    <row r="15" spans="1:4" ht="30.75">
      <c r="A15" s="13" t="s">
        <v>7</v>
      </c>
      <c r="B15" s="14" t="s">
        <v>6</v>
      </c>
      <c r="C15" s="14" t="s">
        <v>8</v>
      </c>
      <c r="D15" s="24">
        <v>1337491</v>
      </c>
    </row>
    <row r="16" spans="1:4" ht="33" customHeight="1">
      <c r="A16" s="13" t="s">
        <v>9</v>
      </c>
      <c r="B16" s="14" t="s">
        <v>6</v>
      </c>
      <c r="C16" s="14" t="s">
        <v>10</v>
      </c>
      <c r="D16" s="24">
        <f>5993278.57+6000-1137-162000-43902+10696-137268</f>
        <v>5665667.57</v>
      </c>
    </row>
    <row r="17" spans="1:4" ht="15">
      <c r="A17" s="15" t="s">
        <v>11</v>
      </c>
      <c r="B17" s="14" t="s">
        <v>6</v>
      </c>
      <c r="C17" s="14" t="s">
        <v>12</v>
      </c>
      <c r="D17" s="24">
        <v>50000</v>
      </c>
    </row>
    <row r="18" spans="1:4" ht="15">
      <c r="A18" s="15" t="s">
        <v>13</v>
      </c>
      <c r="B18" s="14" t="s">
        <v>6</v>
      </c>
      <c r="C18" s="14" t="s">
        <v>1</v>
      </c>
      <c r="D18" s="24">
        <f>1050850+20000+50000+205902+50000+63219+137268-3792</f>
        <v>1573447</v>
      </c>
    </row>
    <row r="19" spans="1:4" ht="15">
      <c r="A19" s="10" t="s">
        <v>14</v>
      </c>
      <c r="B19" s="12" t="s">
        <v>8</v>
      </c>
      <c r="C19" s="12"/>
      <c r="D19" s="25">
        <f>D20</f>
        <v>246900</v>
      </c>
    </row>
    <row r="20" spans="1:4" ht="15">
      <c r="A20" s="15" t="s">
        <v>15</v>
      </c>
      <c r="B20" s="14" t="s">
        <v>8</v>
      </c>
      <c r="C20" s="14" t="s">
        <v>16</v>
      </c>
      <c r="D20" s="24">
        <v>246900</v>
      </c>
    </row>
    <row r="21" spans="1:4" ht="15">
      <c r="A21" s="16" t="s">
        <v>17</v>
      </c>
      <c r="B21" s="12" t="s">
        <v>16</v>
      </c>
      <c r="C21" s="12"/>
      <c r="D21" s="25">
        <f>SUM(D22:D22)</f>
        <v>10527.44</v>
      </c>
    </row>
    <row r="22" spans="1:4" ht="15">
      <c r="A22" s="17" t="s">
        <v>18</v>
      </c>
      <c r="B22" s="14" t="s">
        <v>16</v>
      </c>
      <c r="C22" s="14" t="s">
        <v>10</v>
      </c>
      <c r="D22" s="24">
        <v>10527.44</v>
      </c>
    </row>
    <row r="23" spans="1:4" ht="15">
      <c r="A23" s="18" t="s">
        <v>19</v>
      </c>
      <c r="B23" s="12" t="s">
        <v>10</v>
      </c>
      <c r="C23" s="12"/>
      <c r="D23" s="25">
        <f>SUM(D24:D27)</f>
        <v>2293789.73</v>
      </c>
    </row>
    <row r="24" spans="1:4" ht="15">
      <c r="A24" s="19" t="s">
        <v>20</v>
      </c>
      <c r="B24" s="14" t="s">
        <v>10</v>
      </c>
      <c r="C24" s="14" t="s">
        <v>6</v>
      </c>
      <c r="D24" s="24">
        <f>50400+21297.54+9600</f>
        <v>81297.54000000001</v>
      </c>
    </row>
    <row r="25" spans="1:4" ht="15">
      <c r="A25" s="19" t="s">
        <v>42</v>
      </c>
      <c r="B25" s="14" t="s">
        <v>10</v>
      </c>
      <c r="C25" s="14" t="s">
        <v>25</v>
      </c>
      <c r="D25" s="24">
        <f>7491.2+75.67</f>
        <v>7566.87</v>
      </c>
    </row>
    <row r="26" spans="1:4" ht="15">
      <c r="A26" s="19" t="s">
        <v>21</v>
      </c>
      <c r="B26" s="14" t="s">
        <v>10</v>
      </c>
      <c r="C26" s="14" t="s">
        <v>22</v>
      </c>
      <c r="D26" s="24">
        <f>1018130+200000+275307.72+8+516687.6</f>
        <v>2010133.3199999998</v>
      </c>
    </row>
    <row r="27" spans="1:4" ht="15">
      <c r="A27" s="19" t="s">
        <v>23</v>
      </c>
      <c r="B27" s="14" t="s">
        <v>10</v>
      </c>
      <c r="C27" s="14" t="s">
        <v>0</v>
      </c>
      <c r="D27" s="24">
        <f>161000+30000+3792</f>
        <v>194792</v>
      </c>
    </row>
    <row r="28" spans="1:4" ht="15">
      <c r="A28" s="20" t="s">
        <v>24</v>
      </c>
      <c r="B28" s="12" t="s">
        <v>25</v>
      </c>
      <c r="C28" s="12"/>
      <c r="D28" s="25">
        <f>D29+D30+D31+D32</f>
        <v>22407044.02</v>
      </c>
    </row>
    <row r="29" spans="1:4" ht="15">
      <c r="A29" s="21" t="s">
        <v>26</v>
      </c>
      <c r="B29" s="14" t="s">
        <v>25</v>
      </c>
      <c r="C29" s="14" t="s">
        <v>6</v>
      </c>
      <c r="D29" s="24">
        <f>50000+50000+450000</f>
        <v>550000</v>
      </c>
    </row>
    <row r="30" spans="1:4" ht="15">
      <c r="A30" s="21" t="s">
        <v>27</v>
      </c>
      <c r="B30" s="14" t="s">
        <v>25</v>
      </c>
      <c r="C30" s="14" t="s">
        <v>8</v>
      </c>
      <c r="D30" s="24">
        <v>17575633.34</v>
      </c>
    </row>
    <row r="31" spans="1:4" ht="15">
      <c r="A31" s="21" t="s">
        <v>28</v>
      </c>
      <c r="B31" s="14" t="s">
        <v>25</v>
      </c>
      <c r="C31" s="14" t="s">
        <v>16</v>
      </c>
      <c r="D31" s="24">
        <f>935674.64+4679.97+15000+70000+50000+100000+100435.71-50000-63219+584892.76+703563.6+1669500+12000</f>
        <v>4132527.6799999997</v>
      </c>
    </row>
    <row r="32" spans="1:4" ht="15">
      <c r="A32" s="19" t="s">
        <v>29</v>
      </c>
      <c r="B32" s="14" t="s">
        <v>25</v>
      </c>
      <c r="C32" s="14" t="s">
        <v>25</v>
      </c>
      <c r="D32" s="24">
        <v>148883</v>
      </c>
    </row>
    <row r="33" spans="1:4" ht="15">
      <c r="A33" s="20" t="s">
        <v>30</v>
      </c>
      <c r="B33" s="12" t="s">
        <v>31</v>
      </c>
      <c r="C33" s="12"/>
      <c r="D33" s="25">
        <f>D34</f>
        <v>502633</v>
      </c>
    </row>
    <row r="34" spans="1:4" ht="15">
      <c r="A34" s="21" t="s">
        <v>32</v>
      </c>
      <c r="B34" s="14" t="s">
        <v>31</v>
      </c>
      <c r="C34" s="14" t="s">
        <v>31</v>
      </c>
      <c r="D34" s="24">
        <f>507496-6000+1137</f>
        <v>502633</v>
      </c>
    </row>
    <row r="35" spans="1:4" ht="15">
      <c r="A35" s="18" t="s">
        <v>33</v>
      </c>
      <c r="B35" s="12" t="s">
        <v>34</v>
      </c>
      <c r="C35" s="12"/>
      <c r="D35" s="25">
        <f>SUM(D36)</f>
        <v>6205056.28</v>
      </c>
    </row>
    <row r="36" spans="1:4" ht="15">
      <c r="A36" s="21" t="s">
        <v>35</v>
      </c>
      <c r="B36" s="14" t="s">
        <v>34</v>
      </c>
      <c r="C36" s="14" t="s">
        <v>6</v>
      </c>
      <c r="D36" s="24">
        <f>6643034.85+39936.19+20000+95000+6978-584892.76-15000</f>
        <v>6205056.28</v>
      </c>
    </row>
    <row r="37" spans="1:4" ht="15">
      <c r="A37" s="22" t="s">
        <v>36</v>
      </c>
      <c r="B37" s="12" t="s">
        <v>0</v>
      </c>
      <c r="C37" s="14"/>
      <c r="D37" s="25">
        <f>D38</f>
        <v>84000</v>
      </c>
    </row>
    <row r="38" spans="1:4" ht="15">
      <c r="A38" s="23" t="s">
        <v>38</v>
      </c>
      <c r="B38" s="14" t="s">
        <v>0</v>
      </c>
      <c r="C38" s="14" t="s">
        <v>6</v>
      </c>
      <c r="D38" s="24">
        <f>72000+12000</f>
        <v>84000</v>
      </c>
    </row>
  </sheetData>
  <sheetProtection/>
  <mergeCells count="4">
    <mergeCell ref="A6:D9"/>
    <mergeCell ref="B4:D4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2022-05-27T06:41:06Z</dcterms:modified>
  <cp:category/>
  <cp:version/>
  <cp:contentType/>
  <cp:contentStatus/>
</cp:coreProperties>
</file>