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tabRatio="753" activeTab="0"/>
  </bookViews>
  <sheets>
    <sheet name="прил 1" sheetId="1" r:id="rId1"/>
  </sheets>
  <definedNames>
    <definedName name="_xlnm.Print_Area" localSheetId="0">'прил 1'!$A$1:$I$77</definedName>
  </definedNames>
  <calcPr fullCalcOnLoad="1"/>
</workbook>
</file>

<file path=xl/sharedStrings.xml><?xml version="1.0" encoding="utf-8"?>
<sst xmlns="http://schemas.openxmlformats.org/spreadsheetml/2006/main" count="414" uniqueCount="147">
  <si>
    <t>Иные межбюджетные трансферты</t>
  </si>
  <si>
    <t>10</t>
  </si>
  <si>
    <t>13</t>
  </si>
  <si>
    <t>01</t>
  </si>
  <si>
    <t>02</t>
  </si>
  <si>
    <t>120</t>
  </si>
  <si>
    <t>110</t>
  </si>
  <si>
    <t>Приложение 1</t>
  </si>
  <si>
    <t>к решению Совета депутатов</t>
  </si>
  <si>
    <t>рублей</t>
  </si>
  <si>
    <t>Код бюджетной классификации Российской Федерации</t>
  </si>
  <si>
    <t>Наименование кода классификации доходов</t>
  </si>
  <si>
    <t>Сумма на 2020 год</t>
  </si>
  <si>
    <t>1</t>
  </si>
  <si>
    <t>2</t>
  </si>
  <si>
    <t>3</t>
  </si>
  <si>
    <t>000</t>
  </si>
  <si>
    <t>10000000</t>
  </si>
  <si>
    <t>00</t>
  </si>
  <si>
    <t>0000</t>
  </si>
  <si>
    <t>НАЛОГОВЫЕ И НЕНАЛОГОВЫЕ ДОХОДЫ</t>
  </si>
  <si>
    <t>10100000</t>
  </si>
  <si>
    <t>НАЛОГИ НА ПРИБЫЛЬ, ДОХОДЫ</t>
  </si>
  <si>
    <t>10102000</t>
  </si>
  <si>
    <t>Налог на доходы физических лиц</t>
  </si>
  <si>
    <t>10102010</t>
  </si>
  <si>
    <t>10300000</t>
  </si>
  <si>
    <t>НАЛОГИ НА ТОВАРЫ (РАБОТЫ, УСЛУГИ), РЕАЛИЗУЕМЫЕ НА ТЕРРИТОРИИ РОССИЙСКОЙ ФЕДЕРАЦИИ</t>
  </si>
  <si>
    <t>10302000</t>
  </si>
  <si>
    <t>Акцизы по подакцизным товарам (продукции), производимым на территории Российской Федерации</t>
  </si>
  <si>
    <t>10302230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</si>
  <si>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</si>
  <si>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10500000</t>
  </si>
  <si>
    <t>НАЛОГИ НА СОВОКУПНЫЙ ДОХОД</t>
  </si>
  <si>
    <t>10502000</t>
  </si>
  <si>
    <t>Единый налог на вмененный доход для отдельных видов деятельности</t>
  </si>
  <si>
    <t>10502010</t>
  </si>
  <si>
    <t>10600000</t>
  </si>
  <si>
    <t>НАЛОГИ НА ИМУЩЕСТВО</t>
  </si>
  <si>
    <t>10601000</t>
  </si>
  <si>
    <t>Налог на имущество физических лиц</t>
  </si>
  <si>
    <t>10601030</t>
  </si>
  <si>
    <t>10606000</t>
  </si>
  <si>
    <t>Земельный налог</t>
  </si>
  <si>
    <t>10606030</t>
  </si>
  <si>
    <t>Земельный налог с организаций</t>
  </si>
  <si>
    <t>10606033</t>
  </si>
  <si>
    <t>10606040</t>
  </si>
  <si>
    <t>Земельный налог с физических лиц</t>
  </si>
  <si>
    <t>10606043</t>
  </si>
  <si>
    <t>10800000</t>
  </si>
  <si>
    <t>ГОСУДАРСТВЕННАЯ ПОШЛИНА</t>
  </si>
  <si>
    <t>10804000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</si>
  <si>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</si>
  <si>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10804020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</si>
  <si>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</si>
  <si>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11100000</t>
  </si>
  <si>
    <t>ДОХОДЫ ОТ ИСПОЛЬЗОВАНИЯ ИМУЩЕСТВА, НАХОДЯЩЕГОСЯ В ГОСУДАРСТВЕННОЙ И МУНИЦИПАЛЬНОЙ СОБСТВЕННОСТИ</t>
  </si>
  <si>
    <t>11105000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</si>
  <si>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</si>
  <si>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</si>
  <si>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</si>
  <si>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</si>
  <si>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</si>
  <si>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11105030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</si>
  <si>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</si>
  <si>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11105035</t>
  </si>
  <si>
    <t>11109000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</si>
  <si>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</si>
  <si>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</si>
  <si>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</si>
  <si>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11109045</t>
  </si>
  <si>
    <t>11300000</t>
  </si>
  <si>
    <t>11301000</t>
  </si>
  <si>
    <t>130</t>
  </si>
  <si>
    <t>Доходы от оказания платных услуг (работ)</t>
  </si>
  <si>
    <t>11301990</t>
  </si>
  <si>
    <t>Прочие доходы от оказания платных услуг (работ)</t>
  </si>
  <si>
    <t>11301995</t>
  </si>
  <si>
    <t>11400000</t>
  </si>
  <si>
    <t>ДОХОДЫ ОТ ПРОДАЖИ МАТЕРИАЛЬНЫХ И НЕМАТЕРИАЛЬНЫХ АКТИВОВ</t>
  </si>
  <si>
    <t>11406000</t>
  </si>
  <si>
    <t>430</t>
  </si>
  <si>
    <t>Доходы от продажи земельных участков, находящихся в государственной и муниципальной собственности</t>
  </si>
  <si>
    <t>11406010</t>
  </si>
  <si>
    <t>Доходы от продажи земельных участков, государственная собственность на которые не разграничена</t>
  </si>
  <si>
    <t>11406013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</si>
  <si>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</si>
  <si>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</si>
  <si>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</si>
  <si>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</si>
  <si>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</si>
  <si>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20215001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</si>
  <si>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</si>
  <si>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</si>
  <si>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20235118</t>
  </si>
  <si>
    <t>Субвенции бюджетам на осуществление первичного воинского учета на территориях, где отсутствуют военные комиссариаты</t>
  </si>
  <si>
    <t>20235930</t>
  </si>
  <si>
    <t>Субвенции бюджетам на государственную регистрацию актов гражданского состояния</t>
  </si>
  <si>
    <t>Прочие межбюджетные трансферты, передаваемые бюджетам</t>
  </si>
  <si>
    <t>20249999</t>
  </si>
  <si>
    <t>ИТОГО</t>
  </si>
  <si>
    <t>20215002</t>
  </si>
  <si>
    <t>Дотации бюджетам на поддержку мер по обеспечению сбалансированности бюджетов</t>
  </si>
  <si>
    <t>11302000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</si>
  <si>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</si>
  <si>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</si>
  <si>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городских поселений</t>
  </si>
  <si>
    <t>11402000</t>
  </si>
  <si>
    <t>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</si>
  <si>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</si>
  <si>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</si>
  <si>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</si>
  <si>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</si>
  <si>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</t>
  </si>
  <si>
    <t>20240014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</si>
  <si>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</si>
  <si>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</si>
  <si>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</si>
  <si>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</si>
  <si>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Дотации бюджетам бюджетной системы Российской Федерации</t>
  </si>
  <si>
    <t>ДОХОДЫ ОТ ОКАЗАНИЯ ПЛАТНЫХ УСЛУГ И КОМПЕНСАЦИИ ЗАТРАТ ГОСУДАРСТВА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</si>
  <si>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</si>
  <si>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</si>
  <si>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</si>
  <si>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</si>
  <si>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</si>
  <si>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</si>
  <si>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</si>
  <si>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</si>
  <si>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государственную регистрацию актов гражданского состояния</t>
  </si>
  <si>
    <t>Прочие межбюджетные трансферты, передаваемые бюджетам сельских поселений</t>
  </si>
  <si>
    <t>10604000</t>
  </si>
  <si>
    <t>Транспортный налог</t>
  </si>
  <si>
    <t>10604012</t>
  </si>
  <si>
    <t>Транспортный налог с физических лиц</t>
  </si>
  <si>
    <t>10604011</t>
  </si>
  <si>
    <t>Транспортный налог с организаций</t>
  </si>
  <si>
    <t xml:space="preserve"> Доходы бюджета муниципального образования сельское поселение Шугур  на  2020 год   </t>
  </si>
  <si>
    <t>Дотации бюджетам сельских поселений на поддержку мер по обеспечению сбалансированности бюджетов</t>
  </si>
  <si>
    <t>20230024</t>
  </si>
  <si>
    <t>Субвенции бюджетам сельских поселений на выполнение передаваемых полномочий субъектов РФ</t>
  </si>
  <si>
    <t>Субвенция на осуществление отдельных полномочий Ханты-Мансийского автономного округа-Югры по организации деятельности по обращению с твердыми коммунальными отходами</t>
  </si>
  <si>
    <t>20219999</t>
  </si>
  <si>
    <t>Прочие дотации</t>
  </si>
  <si>
    <t>Прочие дотации бюджетам сельских поселений</t>
  </si>
  <si>
    <t xml:space="preserve">от "30" октября 2020  №104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</si>
</sst>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  <numFmt numFmtId="187" formatCode="_-* #,##0.0\ _₽_-;\-* #,##0.0\ _₽_-;_-* &quot;-&quot;?\ _₽_-;_-@_-"/>
    <numFmt numFmtId="188" formatCode="_-* #,##0.00\ [$₽-419]_-;\-* #,##0.00\ [$₽-419]_-;_-* &quot;-&quot;??\ [$₽-419]_-;_-@_-"/>
    <numFmt numFmtId="189" formatCode="_-* #,##0\ _₽_-;\-* #,##0\ _₽_-;_-* &quot;-&quot;?\ _₽_-;_-@_-"/>
    <numFmt numFmtId="190" formatCode="#,##0.00_р_.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8"/>
      <color indexed="8"/>
      <name val="Tahoma"/>
      <family val="2"/>
    </font>
    <font>
      <b/>
      <sz val="7"/>
      <color indexed="8"/>
      <name val="Tahoma"/>
      <family val="0"/>
    </font>
    <font>
      <sz val="8"/>
      <color indexed="8"/>
      <name val="Tahoma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49" fontId="3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center" vertical="center" wrapText="1"/>
    </xf>
    <xf numFmtId="0" fontId="10" fillId="33" borderId="12" xfId="0" applyNumberFormat="1" applyFont="1" applyFill="1" applyBorder="1" applyAlignment="1">
      <alignment horizontal="center" vertical="center" wrapText="1"/>
    </xf>
    <xf numFmtId="0" fontId="10" fillId="33" borderId="13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left" vertical="center" wrapText="1"/>
    </xf>
    <xf numFmtId="4" fontId="11" fillId="0" borderId="18" xfId="0" applyNumberFormat="1" applyFont="1" applyFill="1" applyBorder="1" applyAlignment="1">
      <alignment horizontal="right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left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right" vertical="center" wrapText="1"/>
    </xf>
    <xf numFmtId="4" fontId="9" fillId="0" borderId="19" xfId="0" applyNumberFormat="1" applyFont="1" applyFill="1" applyBorder="1" applyAlignment="1">
      <alignment horizontal="right" vertical="center" wrapText="1"/>
    </xf>
    <xf numFmtId="0" fontId="12" fillId="0" borderId="20" xfId="0" applyFont="1" applyBorder="1" applyAlignment="1">
      <alignment horizontal="left" vertical="top" wrapText="1"/>
    </xf>
    <xf numFmtId="49" fontId="3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justify"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49" fontId="9" fillId="33" borderId="11" xfId="0" applyNumberFormat="1" applyFont="1" applyFill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center" vertical="center" wrapText="1"/>
    </xf>
    <xf numFmtId="49" fontId="10" fillId="33" borderId="21" xfId="0" applyNumberFormat="1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left" vertical="center" wrapText="1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tabSelected="1" zoomScalePageLayoutView="0" workbookViewId="0" topLeftCell="A1">
      <selection activeCell="L15" sqref="L15"/>
    </sheetView>
  </sheetViews>
  <sheetFormatPr defaultColWidth="9.140625" defaultRowHeight="12.75"/>
  <cols>
    <col min="1" max="1" width="3.8515625" style="2" customWidth="1"/>
    <col min="2" max="2" width="7.8515625" style="2" customWidth="1"/>
    <col min="3" max="3" width="3.57421875" style="2" customWidth="1"/>
    <col min="4" max="4" width="5.421875" style="4" customWidth="1"/>
    <col min="5" max="5" width="4.28125" style="2" customWidth="1"/>
    <col min="6" max="6" width="74.8515625" style="2" customWidth="1"/>
    <col min="7" max="7" width="19.8515625" style="5" customWidth="1"/>
    <col min="8" max="8" width="13.57421875" style="5" customWidth="1"/>
    <col min="9" max="9" width="13.140625" style="5" customWidth="1"/>
    <col min="10" max="10" width="0.2890625" style="5" customWidth="1"/>
    <col min="11" max="11" width="9.140625" style="5" hidden="1" customWidth="1"/>
    <col min="12" max="16384" width="9.140625" style="5" customWidth="1"/>
  </cols>
  <sheetData>
    <row r="1" spans="2:11" ht="12.75">
      <c r="B1" s="27"/>
      <c r="G1" s="28" t="s">
        <v>7</v>
      </c>
      <c r="H1" s="29"/>
      <c r="I1" s="29"/>
      <c r="J1" s="29"/>
      <c r="K1" s="29"/>
    </row>
    <row r="2" spans="2:10" ht="15.75">
      <c r="B2" s="27"/>
      <c r="G2" s="6" t="s">
        <v>8</v>
      </c>
      <c r="J2" s="2"/>
    </row>
    <row r="3" spans="2:11" ht="15.75">
      <c r="B3" s="27"/>
      <c r="G3" s="6" t="s">
        <v>146</v>
      </c>
      <c r="H3" s="6"/>
      <c r="I3" s="6"/>
      <c r="J3" s="6"/>
      <c r="K3" s="6"/>
    </row>
    <row r="4" spans="2:7" ht="15.75">
      <c r="B4" s="3"/>
      <c r="C4" s="7"/>
      <c r="D4" s="7"/>
      <c r="E4" s="7"/>
      <c r="F4" s="6"/>
      <c r="G4" s="6"/>
    </row>
    <row r="5" spans="1:9" ht="35.25" customHeight="1">
      <c r="A5" s="30" t="s">
        <v>138</v>
      </c>
      <c r="B5" s="30"/>
      <c r="C5" s="30"/>
      <c r="D5" s="30"/>
      <c r="E5" s="30"/>
      <c r="F5" s="30"/>
      <c r="G5" s="30"/>
      <c r="H5" s="31"/>
      <c r="I5" s="31"/>
    </row>
    <row r="6" spans="1:9" ht="13.5" thickBot="1">
      <c r="A6" s="8"/>
      <c r="B6" s="8"/>
      <c r="C6" s="8"/>
      <c r="D6" s="8"/>
      <c r="E6" s="8"/>
      <c r="F6" s="9"/>
      <c r="G6" s="10" t="s">
        <v>9</v>
      </c>
      <c r="I6" s="10"/>
    </row>
    <row r="7" spans="1:7" ht="31.5" customHeight="1">
      <c r="A7" s="32" t="s">
        <v>10</v>
      </c>
      <c r="B7" s="33"/>
      <c r="C7" s="33"/>
      <c r="D7" s="33"/>
      <c r="E7" s="33"/>
      <c r="F7" s="11" t="s">
        <v>11</v>
      </c>
      <c r="G7" s="12" t="s">
        <v>12</v>
      </c>
    </row>
    <row r="8" spans="1:7" ht="13.5" thickBot="1">
      <c r="A8" s="34" t="s">
        <v>13</v>
      </c>
      <c r="B8" s="34"/>
      <c r="C8" s="34"/>
      <c r="D8" s="34"/>
      <c r="E8" s="34"/>
      <c r="F8" s="13" t="s">
        <v>14</v>
      </c>
      <c r="G8" s="14" t="s">
        <v>15</v>
      </c>
    </row>
    <row r="9" spans="1:7" ht="12.75">
      <c r="A9" s="15" t="s">
        <v>16</v>
      </c>
      <c r="B9" s="16" t="s">
        <v>17</v>
      </c>
      <c r="C9" s="16" t="s">
        <v>18</v>
      </c>
      <c r="D9" s="16" t="s">
        <v>19</v>
      </c>
      <c r="E9" s="17" t="s">
        <v>16</v>
      </c>
      <c r="F9" s="18" t="s">
        <v>20</v>
      </c>
      <c r="G9" s="19">
        <f>G10+G13+G16+G19+G30+G33+G42+G49</f>
        <v>2439300</v>
      </c>
    </row>
    <row r="10" spans="1:7" ht="12.75">
      <c r="A10" s="15" t="s">
        <v>16</v>
      </c>
      <c r="B10" s="16" t="s">
        <v>21</v>
      </c>
      <c r="C10" s="16" t="s">
        <v>18</v>
      </c>
      <c r="D10" s="16" t="s">
        <v>19</v>
      </c>
      <c r="E10" s="17" t="s">
        <v>16</v>
      </c>
      <c r="F10" s="18" t="s">
        <v>22</v>
      </c>
      <c r="G10" s="19">
        <f>G11</f>
        <v>873000</v>
      </c>
    </row>
    <row r="11" spans="1:7" ht="12.75">
      <c r="A11" s="15" t="s">
        <v>16</v>
      </c>
      <c r="B11" s="16" t="s">
        <v>23</v>
      </c>
      <c r="C11" s="20" t="s">
        <v>3</v>
      </c>
      <c r="D11" s="16" t="s">
        <v>19</v>
      </c>
      <c r="E11" s="21" t="s">
        <v>6</v>
      </c>
      <c r="F11" s="18" t="s">
        <v>24</v>
      </c>
      <c r="G11" s="19">
        <f>SUM(G12)</f>
        <v>873000</v>
      </c>
    </row>
    <row r="12" spans="1:7" ht="31.5">
      <c r="A12" s="15" t="s">
        <v>16</v>
      </c>
      <c r="B12" s="16" t="s">
        <v>25</v>
      </c>
      <c r="C12" s="16" t="s">
        <v>3</v>
      </c>
      <c r="D12" s="16" t="s">
        <v>19</v>
      </c>
      <c r="E12" s="17" t="s">
        <v>6</v>
      </c>
      <c r="F12" s="18" t="s">
        <v>119</v>
      </c>
      <c r="G12" s="19">
        <v>873000</v>
      </c>
    </row>
    <row r="13" spans="1:7" ht="21">
      <c r="A13" s="15" t="s">
        <v>16</v>
      </c>
      <c r="B13" s="16" t="s">
        <v>26</v>
      </c>
      <c r="C13" s="16" t="s">
        <v>18</v>
      </c>
      <c r="D13" s="16" t="s">
        <v>19</v>
      </c>
      <c r="E13" s="17" t="s">
        <v>16</v>
      </c>
      <c r="F13" s="18" t="s">
        <v>27</v>
      </c>
      <c r="G13" s="19">
        <f>G14</f>
        <v>923300</v>
      </c>
    </row>
    <row r="14" spans="1:7" ht="21">
      <c r="A14" s="15" t="s">
        <v>16</v>
      </c>
      <c r="B14" s="16" t="s">
        <v>28</v>
      </c>
      <c r="C14" s="20" t="s">
        <v>3</v>
      </c>
      <c r="D14" s="16" t="s">
        <v>19</v>
      </c>
      <c r="E14" s="21" t="s">
        <v>6</v>
      </c>
      <c r="F14" s="18" t="s">
        <v>29</v>
      </c>
      <c r="G14" s="19">
        <f>SUM(G15:G15)</f>
        <v>923300</v>
      </c>
    </row>
    <row r="15" spans="1:7" ht="31.5">
      <c r="A15" s="15" t="s">
        <v>16</v>
      </c>
      <c r="B15" s="16" t="s">
        <v>30</v>
      </c>
      <c r="C15" s="16" t="s">
        <v>3</v>
      </c>
      <c r="D15" s="16" t="s">
        <v>19</v>
      </c>
      <c r="E15" s="17" t="s">
        <v>6</v>
      </c>
      <c r="F15" s="22" t="s">
        <v>31</v>
      </c>
      <c r="G15" s="19">
        <v>923300</v>
      </c>
    </row>
    <row r="16" spans="1:7" ht="12.75">
      <c r="A16" s="15" t="s">
        <v>16</v>
      </c>
      <c r="B16" s="16" t="s">
        <v>32</v>
      </c>
      <c r="C16" s="16" t="s">
        <v>18</v>
      </c>
      <c r="D16" s="16" t="s">
        <v>19</v>
      </c>
      <c r="E16" s="17" t="s">
        <v>16</v>
      </c>
      <c r="F16" s="18" t="s">
        <v>33</v>
      </c>
      <c r="G16" s="19">
        <f>G17</f>
        <v>50000</v>
      </c>
    </row>
    <row r="17" spans="1:7" ht="12.75">
      <c r="A17" s="15" t="s">
        <v>16</v>
      </c>
      <c r="B17" s="16" t="s">
        <v>34</v>
      </c>
      <c r="C17" s="20" t="s">
        <v>4</v>
      </c>
      <c r="D17" s="16" t="s">
        <v>19</v>
      </c>
      <c r="E17" s="21" t="s">
        <v>6</v>
      </c>
      <c r="F17" s="18" t="s">
        <v>35</v>
      </c>
      <c r="G17" s="19">
        <f>G18</f>
        <v>50000</v>
      </c>
    </row>
    <row r="18" spans="1:7" ht="12.75">
      <c r="A18" s="15" t="s">
        <v>16</v>
      </c>
      <c r="B18" s="16" t="s">
        <v>36</v>
      </c>
      <c r="C18" s="16" t="s">
        <v>4</v>
      </c>
      <c r="D18" s="16" t="s">
        <v>19</v>
      </c>
      <c r="E18" s="17" t="s">
        <v>6</v>
      </c>
      <c r="F18" s="18" t="s">
        <v>35</v>
      </c>
      <c r="G18" s="19">
        <v>50000</v>
      </c>
    </row>
    <row r="19" spans="1:7" ht="12.75">
      <c r="A19" s="15" t="s">
        <v>16</v>
      </c>
      <c r="B19" s="16" t="s">
        <v>37</v>
      </c>
      <c r="C19" s="16" t="s">
        <v>18</v>
      </c>
      <c r="D19" s="16" t="s">
        <v>19</v>
      </c>
      <c r="E19" s="17" t="s">
        <v>16</v>
      </c>
      <c r="F19" s="18" t="s">
        <v>38</v>
      </c>
      <c r="G19" s="19">
        <f>G20+G22+G25</f>
        <v>105000</v>
      </c>
    </row>
    <row r="20" spans="1:7" ht="12.75">
      <c r="A20" s="15" t="s">
        <v>16</v>
      </c>
      <c r="B20" s="16" t="s">
        <v>39</v>
      </c>
      <c r="C20" s="16" t="s">
        <v>18</v>
      </c>
      <c r="D20" s="16" t="s">
        <v>19</v>
      </c>
      <c r="E20" s="21" t="s">
        <v>6</v>
      </c>
      <c r="F20" s="18" t="s">
        <v>40</v>
      </c>
      <c r="G20" s="19">
        <f>G21</f>
        <v>50000</v>
      </c>
    </row>
    <row r="21" spans="1:7" ht="21">
      <c r="A21" s="15" t="s">
        <v>16</v>
      </c>
      <c r="B21" s="16" t="s">
        <v>41</v>
      </c>
      <c r="C21" s="16" t="s">
        <v>1</v>
      </c>
      <c r="D21" s="16" t="s">
        <v>19</v>
      </c>
      <c r="E21" s="17" t="s">
        <v>6</v>
      </c>
      <c r="F21" s="18" t="s">
        <v>122</v>
      </c>
      <c r="G21" s="19">
        <v>50000</v>
      </c>
    </row>
    <row r="22" spans="1:7" ht="12.75">
      <c r="A22" s="15" t="s">
        <v>16</v>
      </c>
      <c r="B22" s="16" t="s">
        <v>132</v>
      </c>
      <c r="C22" s="16" t="s">
        <v>4</v>
      </c>
      <c r="D22" s="16" t="s">
        <v>19</v>
      </c>
      <c r="E22" s="17" t="s">
        <v>6</v>
      </c>
      <c r="F22" s="18" t="s">
        <v>133</v>
      </c>
      <c r="G22" s="19">
        <v>12000</v>
      </c>
    </row>
    <row r="23" spans="1:7" ht="12.75">
      <c r="A23" s="15" t="s">
        <v>16</v>
      </c>
      <c r="B23" s="16" t="s">
        <v>136</v>
      </c>
      <c r="C23" s="16" t="s">
        <v>4</v>
      </c>
      <c r="D23" s="16" t="s">
        <v>19</v>
      </c>
      <c r="E23" s="17" t="s">
        <v>6</v>
      </c>
      <c r="F23" s="18" t="s">
        <v>137</v>
      </c>
      <c r="G23" s="19">
        <v>2000</v>
      </c>
    </row>
    <row r="24" spans="1:7" ht="12.75">
      <c r="A24" s="15" t="s">
        <v>16</v>
      </c>
      <c r="B24" s="16" t="s">
        <v>134</v>
      </c>
      <c r="C24" s="16" t="s">
        <v>4</v>
      </c>
      <c r="D24" s="16" t="s">
        <v>19</v>
      </c>
      <c r="E24" s="17" t="s">
        <v>6</v>
      </c>
      <c r="F24" s="18" t="s">
        <v>135</v>
      </c>
      <c r="G24" s="19">
        <v>10000</v>
      </c>
    </row>
    <row r="25" spans="1:7" ht="12.75">
      <c r="A25" s="15" t="s">
        <v>16</v>
      </c>
      <c r="B25" s="16" t="s">
        <v>42</v>
      </c>
      <c r="C25" s="16" t="s">
        <v>18</v>
      </c>
      <c r="D25" s="16" t="s">
        <v>19</v>
      </c>
      <c r="E25" s="21" t="s">
        <v>6</v>
      </c>
      <c r="F25" s="18" t="s">
        <v>43</v>
      </c>
      <c r="G25" s="19">
        <f>G26+G28</f>
        <v>43000</v>
      </c>
    </row>
    <row r="26" spans="1:7" ht="12.75">
      <c r="A26" s="15" t="s">
        <v>16</v>
      </c>
      <c r="B26" s="20" t="s">
        <v>44</v>
      </c>
      <c r="C26" s="20" t="s">
        <v>18</v>
      </c>
      <c r="D26" s="16" t="s">
        <v>19</v>
      </c>
      <c r="E26" s="17" t="s">
        <v>6</v>
      </c>
      <c r="F26" s="22" t="s">
        <v>45</v>
      </c>
      <c r="G26" s="19">
        <f>G27</f>
        <v>36000</v>
      </c>
    </row>
    <row r="27" spans="1:7" ht="21">
      <c r="A27" s="15" t="s">
        <v>16</v>
      </c>
      <c r="B27" s="16" t="s">
        <v>46</v>
      </c>
      <c r="C27" s="16" t="s">
        <v>1</v>
      </c>
      <c r="D27" s="16" t="s">
        <v>19</v>
      </c>
      <c r="E27" s="17" t="s">
        <v>6</v>
      </c>
      <c r="F27" s="18" t="s">
        <v>123</v>
      </c>
      <c r="G27" s="19">
        <v>36000</v>
      </c>
    </row>
    <row r="28" spans="1:7" ht="12.75">
      <c r="A28" s="15" t="s">
        <v>16</v>
      </c>
      <c r="B28" s="20" t="s">
        <v>47</v>
      </c>
      <c r="C28" s="20" t="s">
        <v>18</v>
      </c>
      <c r="D28" s="16" t="s">
        <v>19</v>
      </c>
      <c r="E28" s="17" t="s">
        <v>6</v>
      </c>
      <c r="F28" s="22" t="s">
        <v>48</v>
      </c>
      <c r="G28" s="19">
        <f>G29</f>
        <v>7000</v>
      </c>
    </row>
    <row r="29" spans="1:7" ht="21">
      <c r="A29" s="15" t="s">
        <v>16</v>
      </c>
      <c r="B29" s="16" t="s">
        <v>49</v>
      </c>
      <c r="C29" s="16" t="s">
        <v>1</v>
      </c>
      <c r="D29" s="16" t="s">
        <v>19</v>
      </c>
      <c r="E29" s="17" t="s">
        <v>6</v>
      </c>
      <c r="F29" s="22" t="s">
        <v>124</v>
      </c>
      <c r="G29" s="19">
        <v>7000</v>
      </c>
    </row>
    <row r="30" spans="1:7" ht="12.75">
      <c r="A30" s="15" t="s">
        <v>16</v>
      </c>
      <c r="B30" s="16" t="s">
        <v>50</v>
      </c>
      <c r="C30" s="16" t="s">
        <v>18</v>
      </c>
      <c r="D30" s="16" t="s">
        <v>19</v>
      </c>
      <c r="E30" s="17" t="s">
        <v>16</v>
      </c>
      <c r="F30" s="18" t="s">
        <v>51</v>
      </c>
      <c r="G30" s="19">
        <f>G31</f>
        <v>10000</v>
      </c>
    </row>
    <row r="31" spans="1:7" ht="21">
      <c r="A31" s="15" t="s">
        <v>16</v>
      </c>
      <c r="B31" s="16" t="s">
        <v>52</v>
      </c>
      <c r="C31" s="20" t="s">
        <v>3</v>
      </c>
      <c r="D31" s="16" t="s">
        <v>19</v>
      </c>
      <c r="E31" s="21" t="s">
        <v>6</v>
      </c>
      <c r="F31" s="22" t="s">
        <v>53</v>
      </c>
      <c r="G31" s="19">
        <f>G32</f>
        <v>10000</v>
      </c>
    </row>
    <row r="32" spans="1:7" ht="31.5">
      <c r="A32" s="15" t="s">
        <v>16</v>
      </c>
      <c r="B32" s="16" t="s">
        <v>54</v>
      </c>
      <c r="C32" s="16" t="s">
        <v>3</v>
      </c>
      <c r="D32" s="16" t="s">
        <v>19</v>
      </c>
      <c r="E32" s="17" t="s">
        <v>6</v>
      </c>
      <c r="F32" s="18" t="s">
        <v>55</v>
      </c>
      <c r="G32" s="19">
        <v>10000</v>
      </c>
    </row>
    <row r="33" spans="1:7" ht="21">
      <c r="A33" s="15" t="s">
        <v>16</v>
      </c>
      <c r="B33" s="16" t="s">
        <v>56</v>
      </c>
      <c r="C33" s="16" t="s">
        <v>18</v>
      </c>
      <c r="D33" s="16" t="s">
        <v>19</v>
      </c>
      <c r="E33" s="17" t="s">
        <v>16</v>
      </c>
      <c r="F33" s="18" t="s">
        <v>57</v>
      </c>
      <c r="G33" s="19">
        <f>G34+G39</f>
        <v>460000</v>
      </c>
    </row>
    <row r="34" spans="1:7" ht="42">
      <c r="A34" s="15" t="s">
        <v>16</v>
      </c>
      <c r="B34" s="16" t="s">
        <v>58</v>
      </c>
      <c r="C34" s="16" t="s">
        <v>18</v>
      </c>
      <c r="D34" s="16" t="s">
        <v>19</v>
      </c>
      <c r="E34" s="21" t="s">
        <v>5</v>
      </c>
      <c r="F34" s="22" t="s">
        <v>59</v>
      </c>
      <c r="G34" s="19">
        <f>G35+G37</f>
        <v>130000</v>
      </c>
    </row>
    <row r="35" spans="1:7" ht="31.5" hidden="1">
      <c r="A35" s="15" t="s">
        <v>16</v>
      </c>
      <c r="B35" s="20" t="s">
        <v>60</v>
      </c>
      <c r="C35" s="20" t="s">
        <v>18</v>
      </c>
      <c r="D35" s="16" t="s">
        <v>19</v>
      </c>
      <c r="E35" s="17" t="s">
        <v>5</v>
      </c>
      <c r="F35" s="22" t="s">
        <v>61</v>
      </c>
      <c r="G35" s="19">
        <f>G36</f>
        <v>0</v>
      </c>
    </row>
    <row r="36" spans="1:7" ht="42" hidden="1">
      <c r="A36" s="15" t="s">
        <v>16</v>
      </c>
      <c r="B36" s="16" t="s">
        <v>62</v>
      </c>
      <c r="C36" s="16" t="s">
        <v>2</v>
      </c>
      <c r="D36" s="16" t="s">
        <v>19</v>
      </c>
      <c r="E36" s="17" t="s">
        <v>5</v>
      </c>
      <c r="F36" s="22" t="s">
        <v>63</v>
      </c>
      <c r="G36" s="19">
        <v>0</v>
      </c>
    </row>
    <row r="37" spans="1:7" ht="42">
      <c r="A37" s="15" t="s">
        <v>16</v>
      </c>
      <c r="B37" s="20" t="s">
        <v>64</v>
      </c>
      <c r="C37" s="20" t="s">
        <v>18</v>
      </c>
      <c r="D37" s="16" t="s">
        <v>19</v>
      </c>
      <c r="E37" s="17" t="s">
        <v>5</v>
      </c>
      <c r="F37" s="22" t="s">
        <v>65</v>
      </c>
      <c r="G37" s="19">
        <f>G38</f>
        <v>130000</v>
      </c>
    </row>
    <row r="38" spans="1:7" ht="31.5">
      <c r="A38" s="15" t="s">
        <v>16</v>
      </c>
      <c r="B38" s="16" t="s">
        <v>66</v>
      </c>
      <c r="C38" s="16" t="s">
        <v>1</v>
      </c>
      <c r="D38" s="16" t="s">
        <v>19</v>
      </c>
      <c r="E38" s="17" t="s">
        <v>5</v>
      </c>
      <c r="F38" s="22" t="s">
        <v>125</v>
      </c>
      <c r="G38" s="19">
        <v>130000</v>
      </c>
    </row>
    <row r="39" spans="1:7" ht="42">
      <c r="A39" s="15" t="s">
        <v>16</v>
      </c>
      <c r="B39" s="16" t="s">
        <v>67</v>
      </c>
      <c r="C39" s="16" t="s">
        <v>18</v>
      </c>
      <c r="D39" s="16" t="s">
        <v>19</v>
      </c>
      <c r="E39" s="21" t="s">
        <v>5</v>
      </c>
      <c r="F39" s="22" t="s">
        <v>68</v>
      </c>
      <c r="G39" s="19">
        <f>G40</f>
        <v>330000</v>
      </c>
    </row>
    <row r="40" spans="1:7" ht="42">
      <c r="A40" s="15" t="s">
        <v>16</v>
      </c>
      <c r="B40" s="20" t="s">
        <v>69</v>
      </c>
      <c r="C40" s="16" t="s">
        <v>18</v>
      </c>
      <c r="D40" s="16" t="s">
        <v>19</v>
      </c>
      <c r="E40" s="21" t="s">
        <v>5</v>
      </c>
      <c r="F40" s="22" t="s">
        <v>70</v>
      </c>
      <c r="G40" s="19">
        <f>G41</f>
        <v>330000</v>
      </c>
    </row>
    <row r="41" spans="1:7" ht="31.5">
      <c r="A41" s="15" t="s">
        <v>16</v>
      </c>
      <c r="B41" s="16" t="s">
        <v>71</v>
      </c>
      <c r="C41" s="16" t="s">
        <v>1</v>
      </c>
      <c r="D41" s="16" t="s">
        <v>19</v>
      </c>
      <c r="E41" s="17" t="s">
        <v>5</v>
      </c>
      <c r="F41" s="22" t="s">
        <v>126</v>
      </c>
      <c r="G41" s="19">
        <v>330000</v>
      </c>
    </row>
    <row r="42" spans="1:7" ht="12.75">
      <c r="A42" s="15" t="s">
        <v>16</v>
      </c>
      <c r="B42" s="16" t="s">
        <v>72</v>
      </c>
      <c r="C42" s="16" t="s">
        <v>18</v>
      </c>
      <c r="D42" s="16" t="s">
        <v>19</v>
      </c>
      <c r="E42" s="17" t="s">
        <v>16</v>
      </c>
      <c r="F42" s="18" t="s">
        <v>121</v>
      </c>
      <c r="G42" s="19">
        <f>G43+G46</f>
        <v>18000</v>
      </c>
    </row>
    <row r="43" spans="1:7" ht="12.75">
      <c r="A43" s="15" t="s">
        <v>16</v>
      </c>
      <c r="B43" s="16" t="s">
        <v>73</v>
      </c>
      <c r="C43" s="16" t="s">
        <v>18</v>
      </c>
      <c r="D43" s="16" t="s">
        <v>19</v>
      </c>
      <c r="E43" s="21" t="s">
        <v>74</v>
      </c>
      <c r="F43" s="22" t="s">
        <v>75</v>
      </c>
      <c r="G43" s="19">
        <f>G44</f>
        <v>18000</v>
      </c>
    </row>
    <row r="44" spans="1:7" ht="12.75">
      <c r="A44" s="15" t="s">
        <v>16</v>
      </c>
      <c r="B44" s="20" t="s">
        <v>76</v>
      </c>
      <c r="C44" s="20" t="s">
        <v>18</v>
      </c>
      <c r="D44" s="16" t="s">
        <v>19</v>
      </c>
      <c r="E44" s="17" t="s">
        <v>74</v>
      </c>
      <c r="F44" s="22" t="s">
        <v>77</v>
      </c>
      <c r="G44" s="19">
        <f>G45</f>
        <v>18000</v>
      </c>
    </row>
    <row r="45" spans="1:7" ht="21">
      <c r="A45" s="15" t="s">
        <v>16</v>
      </c>
      <c r="B45" s="16" t="s">
        <v>78</v>
      </c>
      <c r="C45" s="16" t="s">
        <v>1</v>
      </c>
      <c r="D45" s="16" t="s">
        <v>19</v>
      </c>
      <c r="E45" s="17" t="s">
        <v>74</v>
      </c>
      <c r="F45" s="22" t="s">
        <v>127</v>
      </c>
      <c r="G45" s="19">
        <v>18000</v>
      </c>
    </row>
    <row r="46" spans="1:7" s="1" customFormat="1" ht="12.75" hidden="1">
      <c r="A46" s="23" t="s">
        <v>16</v>
      </c>
      <c r="B46" s="20" t="s">
        <v>104</v>
      </c>
      <c r="C46" s="20" t="s">
        <v>18</v>
      </c>
      <c r="D46" s="20" t="s">
        <v>19</v>
      </c>
      <c r="E46" s="21" t="s">
        <v>74</v>
      </c>
      <c r="F46" s="22" t="s">
        <v>105</v>
      </c>
      <c r="G46" s="24">
        <f>G47</f>
        <v>0</v>
      </c>
    </row>
    <row r="47" spans="1:7" ht="12.75" hidden="1">
      <c r="A47" s="15" t="s">
        <v>16</v>
      </c>
      <c r="B47" s="16">
        <v>11302990</v>
      </c>
      <c r="C47" s="16" t="s">
        <v>18</v>
      </c>
      <c r="D47" s="16" t="s">
        <v>19</v>
      </c>
      <c r="E47" s="21" t="s">
        <v>74</v>
      </c>
      <c r="F47" s="18" t="s">
        <v>106</v>
      </c>
      <c r="G47" s="19">
        <f>G48</f>
        <v>0</v>
      </c>
    </row>
    <row r="48" spans="1:7" ht="12.75" hidden="1">
      <c r="A48" s="15" t="s">
        <v>16</v>
      </c>
      <c r="B48" s="16">
        <v>11302995</v>
      </c>
      <c r="C48" s="16" t="s">
        <v>2</v>
      </c>
      <c r="D48" s="16" t="s">
        <v>19</v>
      </c>
      <c r="E48" s="17" t="s">
        <v>74</v>
      </c>
      <c r="F48" s="18" t="s">
        <v>107</v>
      </c>
      <c r="G48" s="19"/>
    </row>
    <row r="49" spans="1:7" ht="12.75" hidden="1">
      <c r="A49" s="15" t="s">
        <v>16</v>
      </c>
      <c r="B49" s="16" t="s">
        <v>79</v>
      </c>
      <c r="C49" s="16" t="s">
        <v>18</v>
      </c>
      <c r="D49" s="16" t="s">
        <v>19</v>
      </c>
      <c r="E49" s="17" t="s">
        <v>16</v>
      </c>
      <c r="F49" s="18" t="s">
        <v>80</v>
      </c>
      <c r="G49" s="19">
        <f>G53+G50</f>
        <v>0</v>
      </c>
    </row>
    <row r="50" spans="1:7" ht="42" hidden="1">
      <c r="A50" s="15" t="s">
        <v>16</v>
      </c>
      <c r="B50" s="16" t="s">
        <v>108</v>
      </c>
      <c r="C50" s="16" t="s">
        <v>18</v>
      </c>
      <c r="D50" s="16" t="s">
        <v>19</v>
      </c>
      <c r="E50" s="21" t="s">
        <v>16</v>
      </c>
      <c r="F50" s="22" t="s">
        <v>110</v>
      </c>
      <c r="G50" s="19">
        <f>G51</f>
        <v>0</v>
      </c>
    </row>
    <row r="51" spans="1:7" ht="42" hidden="1">
      <c r="A51" s="15" t="s">
        <v>16</v>
      </c>
      <c r="B51" s="20" t="s">
        <v>114</v>
      </c>
      <c r="C51" s="16" t="s">
        <v>2</v>
      </c>
      <c r="D51" s="16" t="s">
        <v>19</v>
      </c>
      <c r="E51" s="21" t="s">
        <v>109</v>
      </c>
      <c r="F51" s="22" t="s">
        <v>113</v>
      </c>
      <c r="G51" s="19">
        <f>G52</f>
        <v>0</v>
      </c>
    </row>
    <row r="52" spans="1:7" ht="42" hidden="1">
      <c r="A52" s="15" t="s">
        <v>16</v>
      </c>
      <c r="B52" s="16" t="s">
        <v>112</v>
      </c>
      <c r="C52" s="16" t="s">
        <v>2</v>
      </c>
      <c r="D52" s="16" t="s">
        <v>19</v>
      </c>
      <c r="E52" s="17" t="s">
        <v>109</v>
      </c>
      <c r="F52" s="22" t="s">
        <v>111</v>
      </c>
      <c r="G52" s="19"/>
    </row>
    <row r="53" spans="1:7" ht="21" hidden="1">
      <c r="A53" s="15" t="s">
        <v>16</v>
      </c>
      <c r="B53" s="16" t="s">
        <v>81</v>
      </c>
      <c r="C53" s="16" t="s">
        <v>18</v>
      </c>
      <c r="D53" s="16" t="s">
        <v>19</v>
      </c>
      <c r="E53" s="21" t="s">
        <v>82</v>
      </c>
      <c r="F53" s="22" t="s">
        <v>83</v>
      </c>
      <c r="G53" s="19">
        <f>G54</f>
        <v>0</v>
      </c>
    </row>
    <row r="54" spans="1:7" ht="21" hidden="1">
      <c r="A54" s="15" t="s">
        <v>16</v>
      </c>
      <c r="B54" s="20" t="s">
        <v>84</v>
      </c>
      <c r="C54" s="16" t="s">
        <v>18</v>
      </c>
      <c r="D54" s="16" t="s">
        <v>19</v>
      </c>
      <c r="E54" s="21" t="s">
        <v>82</v>
      </c>
      <c r="F54" s="22" t="s">
        <v>85</v>
      </c>
      <c r="G54" s="19">
        <f>G55</f>
        <v>0</v>
      </c>
    </row>
    <row r="55" spans="1:7" ht="21" hidden="1">
      <c r="A55" s="15" t="s">
        <v>16</v>
      </c>
      <c r="B55" s="16" t="s">
        <v>86</v>
      </c>
      <c r="C55" s="16" t="s">
        <v>2</v>
      </c>
      <c r="D55" s="16" t="s">
        <v>19</v>
      </c>
      <c r="E55" s="17" t="s">
        <v>82</v>
      </c>
      <c r="F55" s="22" t="s">
        <v>87</v>
      </c>
      <c r="G55" s="19">
        <v>0</v>
      </c>
    </row>
    <row r="56" spans="1:7" ht="12.75">
      <c r="A56" s="15" t="s">
        <v>16</v>
      </c>
      <c r="B56" s="16" t="s">
        <v>88</v>
      </c>
      <c r="C56" s="16" t="s">
        <v>18</v>
      </c>
      <c r="D56" s="16" t="s">
        <v>19</v>
      </c>
      <c r="E56" s="17" t="s">
        <v>16</v>
      </c>
      <c r="F56" s="18" t="s">
        <v>89</v>
      </c>
      <c r="G56" s="19">
        <f>G57</f>
        <v>36021576.129999995</v>
      </c>
    </row>
    <row r="57" spans="1:7" ht="21">
      <c r="A57" s="15" t="s">
        <v>16</v>
      </c>
      <c r="B57" s="16" t="s">
        <v>90</v>
      </c>
      <c r="C57" s="16" t="s">
        <v>18</v>
      </c>
      <c r="D57" s="16" t="s">
        <v>19</v>
      </c>
      <c r="E57" s="17" t="s">
        <v>16</v>
      </c>
      <c r="F57" s="18" t="s">
        <v>91</v>
      </c>
      <c r="G57" s="19">
        <f>G58+G72+G65+G63</f>
        <v>36021576.129999995</v>
      </c>
    </row>
    <row r="58" spans="1:7" ht="12.75">
      <c r="A58" s="15" t="s">
        <v>16</v>
      </c>
      <c r="B58" s="16">
        <v>20210000</v>
      </c>
      <c r="C58" s="16" t="s">
        <v>18</v>
      </c>
      <c r="D58" s="16" t="s">
        <v>19</v>
      </c>
      <c r="E58" s="17" t="s">
        <v>118</v>
      </c>
      <c r="F58" s="18" t="s">
        <v>120</v>
      </c>
      <c r="G58" s="19">
        <f>G59+G61</f>
        <v>14551200</v>
      </c>
    </row>
    <row r="59" spans="1:7" ht="12.75">
      <c r="A59" s="15" t="s">
        <v>16</v>
      </c>
      <c r="B59" s="16" t="s">
        <v>92</v>
      </c>
      <c r="C59" s="16" t="s">
        <v>18</v>
      </c>
      <c r="D59" s="16" t="s">
        <v>19</v>
      </c>
      <c r="E59" s="17" t="s">
        <v>118</v>
      </c>
      <c r="F59" s="18" t="s">
        <v>93</v>
      </c>
      <c r="G59" s="19">
        <f>G60</f>
        <v>13849600</v>
      </c>
    </row>
    <row r="60" spans="1:7" ht="12.75">
      <c r="A60" s="15" t="s">
        <v>16</v>
      </c>
      <c r="B60" s="16" t="s">
        <v>92</v>
      </c>
      <c r="C60" s="16" t="s">
        <v>1</v>
      </c>
      <c r="D60" s="16" t="s">
        <v>19</v>
      </c>
      <c r="E60" s="17" t="s">
        <v>118</v>
      </c>
      <c r="F60" s="18" t="s">
        <v>128</v>
      </c>
      <c r="G60" s="19">
        <v>13849600</v>
      </c>
    </row>
    <row r="61" spans="1:7" ht="12.75">
      <c r="A61" s="15" t="s">
        <v>16</v>
      </c>
      <c r="B61" s="16" t="s">
        <v>102</v>
      </c>
      <c r="C61" s="16" t="s">
        <v>18</v>
      </c>
      <c r="D61" s="16" t="s">
        <v>19</v>
      </c>
      <c r="E61" s="17" t="s">
        <v>118</v>
      </c>
      <c r="F61" s="18" t="s">
        <v>103</v>
      </c>
      <c r="G61" s="19">
        <f>G62</f>
        <v>701600</v>
      </c>
    </row>
    <row r="62" spans="1:7" ht="21">
      <c r="A62" s="15" t="s">
        <v>16</v>
      </c>
      <c r="B62" s="16" t="s">
        <v>102</v>
      </c>
      <c r="C62" s="16" t="s">
        <v>1</v>
      </c>
      <c r="D62" s="16" t="s">
        <v>19</v>
      </c>
      <c r="E62" s="17" t="s">
        <v>118</v>
      </c>
      <c r="F62" s="18" t="s">
        <v>139</v>
      </c>
      <c r="G62" s="19">
        <f>17000+684600</f>
        <v>701600</v>
      </c>
    </row>
    <row r="63" spans="1:7" ht="12.75">
      <c r="A63" s="15" t="s">
        <v>16</v>
      </c>
      <c r="B63" s="16" t="s">
        <v>143</v>
      </c>
      <c r="C63" s="16" t="s">
        <v>18</v>
      </c>
      <c r="D63" s="16" t="s">
        <v>19</v>
      </c>
      <c r="E63" s="17" t="s">
        <v>118</v>
      </c>
      <c r="F63" s="18" t="s">
        <v>144</v>
      </c>
      <c r="G63" s="19">
        <f>G64</f>
        <v>120000</v>
      </c>
    </row>
    <row r="64" spans="1:7" ht="12.75">
      <c r="A64" s="15" t="s">
        <v>16</v>
      </c>
      <c r="B64" s="16" t="s">
        <v>143</v>
      </c>
      <c r="C64" s="16" t="s">
        <v>1</v>
      </c>
      <c r="D64" s="16" t="s">
        <v>19</v>
      </c>
      <c r="E64" s="17" t="s">
        <v>118</v>
      </c>
      <c r="F64" s="18" t="s">
        <v>145</v>
      </c>
      <c r="G64" s="19">
        <v>120000</v>
      </c>
    </row>
    <row r="65" spans="1:7" ht="12.75">
      <c r="A65" s="15" t="s">
        <v>16</v>
      </c>
      <c r="B65" s="16">
        <v>20230000</v>
      </c>
      <c r="C65" s="16" t="s">
        <v>18</v>
      </c>
      <c r="D65" s="16" t="s">
        <v>19</v>
      </c>
      <c r="E65" s="17" t="s">
        <v>118</v>
      </c>
      <c r="F65" s="18" t="s">
        <v>94</v>
      </c>
      <c r="G65" s="19">
        <f>G66+G68+G70</f>
        <v>254528.47</v>
      </c>
    </row>
    <row r="66" spans="1:7" ht="22.5">
      <c r="A66" s="15" t="s">
        <v>16</v>
      </c>
      <c r="B66" s="16" t="s">
        <v>140</v>
      </c>
      <c r="C66" s="16" t="s">
        <v>18</v>
      </c>
      <c r="D66" s="16" t="s">
        <v>19</v>
      </c>
      <c r="E66" s="17" t="s">
        <v>118</v>
      </c>
      <c r="F66" s="26" t="s">
        <v>142</v>
      </c>
      <c r="G66" s="19">
        <f>G67</f>
        <v>5571.23</v>
      </c>
    </row>
    <row r="67" spans="1:7" ht="22.5">
      <c r="A67" s="15" t="s">
        <v>16</v>
      </c>
      <c r="B67" s="16" t="s">
        <v>140</v>
      </c>
      <c r="C67" s="16" t="s">
        <v>1</v>
      </c>
      <c r="D67" s="16" t="s">
        <v>19</v>
      </c>
      <c r="E67" s="17" t="s">
        <v>118</v>
      </c>
      <c r="F67" s="26" t="s">
        <v>141</v>
      </c>
      <c r="G67" s="19">
        <v>5571.23</v>
      </c>
    </row>
    <row r="68" spans="1:7" ht="21">
      <c r="A68" s="15" t="s">
        <v>16</v>
      </c>
      <c r="B68" s="16" t="s">
        <v>95</v>
      </c>
      <c r="C68" s="16" t="s">
        <v>18</v>
      </c>
      <c r="D68" s="16" t="s">
        <v>19</v>
      </c>
      <c r="E68" s="17" t="s">
        <v>118</v>
      </c>
      <c r="F68" s="18" t="s">
        <v>96</v>
      </c>
      <c r="G68" s="19">
        <f>G69</f>
        <v>232685.71</v>
      </c>
    </row>
    <row r="69" spans="1:7" ht="21">
      <c r="A69" s="15" t="s">
        <v>16</v>
      </c>
      <c r="B69" s="16" t="s">
        <v>95</v>
      </c>
      <c r="C69" s="16" t="s">
        <v>1</v>
      </c>
      <c r="D69" s="16" t="s">
        <v>19</v>
      </c>
      <c r="E69" s="17" t="s">
        <v>118</v>
      </c>
      <c r="F69" s="18" t="s">
        <v>129</v>
      </c>
      <c r="G69" s="19">
        <v>232685.71</v>
      </c>
    </row>
    <row r="70" spans="1:7" ht="12.75">
      <c r="A70" s="15" t="s">
        <v>16</v>
      </c>
      <c r="B70" s="16" t="s">
        <v>97</v>
      </c>
      <c r="C70" s="16" t="s">
        <v>18</v>
      </c>
      <c r="D70" s="16" t="s">
        <v>19</v>
      </c>
      <c r="E70" s="17" t="s">
        <v>118</v>
      </c>
      <c r="F70" s="18" t="s">
        <v>98</v>
      </c>
      <c r="G70" s="19">
        <v>16271.53</v>
      </c>
    </row>
    <row r="71" spans="1:7" ht="21">
      <c r="A71" s="15" t="s">
        <v>16</v>
      </c>
      <c r="B71" s="16" t="s">
        <v>97</v>
      </c>
      <c r="C71" s="16" t="s">
        <v>1</v>
      </c>
      <c r="D71" s="16" t="s">
        <v>19</v>
      </c>
      <c r="E71" s="17" t="s">
        <v>118</v>
      </c>
      <c r="F71" s="18" t="s">
        <v>130</v>
      </c>
      <c r="G71" s="19">
        <v>16271.53</v>
      </c>
    </row>
    <row r="72" spans="1:7" ht="12.75">
      <c r="A72" s="15" t="s">
        <v>16</v>
      </c>
      <c r="B72" s="16">
        <v>20240000</v>
      </c>
      <c r="C72" s="16" t="s">
        <v>18</v>
      </c>
      <c r="D72" s="16" t="s">
        <v>19</v>
      </c>
      <c r="E72" s="17" t="s">
        <v>118</v>
      </c>
      <c r="F72" s="18" t="s">
        <v>0</v>
      </c>
      <c r="G72" s="19">
        <f>G75+G73</f>
        <v>21095847.66</v>
      </c>
    </row>
    <row r="73" spans="1:7" ht="31.5" hidden="1">
      <c r="A73" s="15" t="s">
        <v>16</v>
      </c>
      <c r="B73" s="16" t="s">
        <v>115</v>
      </c>
      <c r="C73" s="16" t="s">
        <v>18</v>
      </c>
      <c r="D73" s="16" t="s">
        <v>19</v>
      </c>
      <c r="E73" s="17" t="s">
        <v>118</v>
      </c>
      <c r="F73" s="18" t="s">
        <v>117</v>
      </c>
      <c r="G73" s="19">
        <f>G74</f>
        <v>0</v>
      </c>
    </row>
    <row r="74" spans="1:7" ht="31.5" hidden="1">
      <c r="A74" s="15" t="s">
        <v>16</v>
      </c>
      <c r="B74" s="16" t="s">
        <v>115</v>
      </c>
      <c r="C74" s="16" t="s">
        <v>2</v>
      </c>
      <c r="D74" s="16" t="s">
        <v>19</v>
      </c>
      <c r="E74" s="17" t="s">
        <v>118</v>
      </c>
      <c r="F74" s="18" t="s">
        <v>116</v>
      </c>
      <c r="G74" s="19">
        <v>0</v>
      </c>
    </row>
    <row r="75" spans="1:7" ht="12.75">
      <c r="A75" s="15" t="s">
        <v>16</v>
      </c>
      <c r="B75" s="16">
        <v>20249999</v>
      </c>
      <c r="C75" s="16" t="s">
        <v>18</v>
      </c>
      <c r="D75" s="16" t="s">
        <v>19</v>
      </c>
      <c r="E75" s="17" t="s">
        <v>118</v>
      </c>
      <c r="F75" s="18" t="s">
        <v>99</v>
      </c>
      <c r="G75" s="19">
        <f>G76</f>
        <v>21095847.66</v>
      </c>
    </row>
    <row r="76" spans="1:7" ht="13.5" thickBot="1">
      <c r="A76" s="15" t="s">
        <v>16</v>
      </c>
      <c r="B76" s="16" t="s">
        <v>100</v>
      </c>
      <c r="C76" s="16" t="s">
        <v>1</v>
      </c>
      <c r="D76" s="16" t="s">
        <v>19</v>
      </c>
      <c r="E76" s="17" t="s">
        <v>118</v>
      </c>
      <c r="F76" s="18" t="s">
        <v>131</v>
      </c>
      <c r="G76" s="19">
        <v>21095847.66</v>
      </c>
    </row>
    <row r="77" spans="1:7" ht="13.5" thickBot="1">
      <c r="A77" s="35" t="s">
        <v>101</v>
      </c>
      <c r="B77" s="35"/>
      <c r="C77" s="35"/>
      <c r="D77" s="35"/>
      <c r="E77" s="35"/>
      <c r="F77" s="35"/>
      <c r="G77" s="25">
        <f>G56+G9</f>
        <v>38460876.129999995</v>
      </c>
    </row>
  </sheetData>
  <sheetProtection/>
  <mergeCells count="6">
    <mergeCell ref="B1:B3"/>
    <mergeCell ref="G1:K1"/>
    <mergeCell ref="A5:I5"/>
    <mergeCell ref="A7:E7"/>
    <mergeCell ref="A8:E8"/>
    <mergeCell ref="A77:F7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Админ</cp:lastModifiedBy>
  <cp:lastPrinted>2020-04-29T14:39:21Z</cp:lastPrinted>
  <dcterms:created xsi:type="dcterms:W3CDTF">2008-01-21T13:52:13Z</dcterms:created>
  <dcterms:modified xsi:type="dcterms:W3CDTF">2020-10-30T05:30:33Z</dcterms:modified>
  <cp:category/>
  <cp:version/>
  <cp:contentType/>
  <cp:contentStatus/>
</cp:coreProperties>
</file>