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<sst xmlns="http://schemas.openxmlformats.org/spreadsheetml/2006/main" count="87" uniqueCount="85">
  <si>
    <t>КД1</t>
  </si>
  <si>
    <t>Тип</t>
  </si>
  <si>
    <t>Код</t>
  </si>
  <si>
    <t>Наименование платежей</t>
  </si>
  <si>
    <t>средств</t>
  </si>
  <si>
    <t>Январь</t>
  </si>
  <si>
    <t>Февраль</t>
  </si>
  <si>
    <t>Март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</si>
  <si>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</si>
  <si>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</si>
  <si>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</si>
  <si>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</si>
  <si>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00010102000000000000</t>
  </si>
  <si>
    <t>Налог на доходы физических лиц</t>
  </si>
  <si>
    <t>00010102010011000110</t>
  </si>
  <si>
    <t>00010102030011000110</t>
  </si>
  <si>
    <t>00010500000000000000</t>
  </si>
  <si>
    <t>НАЛОГИ НА СОВОКУПНЫЙ ДОХОД</t>
  </si>
  <si>
    <t>00010502000000000000</t>
  </si>
  <si>
    <t>Единый налог на вмененный доход для отдельных видов деятельности</t>
  </si>
  <si>
    <t>00010502010021000110</t>
  </si>
  <si>
    <t>00010600000000000000</t>
  </si>
  <si>
    <t>НАЛОГИ НА ИМУЩЕСТВО</t>
  </si>
  <si>
    <t>00010601000000000000</t>
  </si>
  <si>
    <t>Налог на имущество физических лиц</t>
  </si>
  <si>
    <t>00010606000000000000</t>
  </si>
  <si>
    <t>Земельный налог</t>
  </si>
  <si>
    <t>00010800000000000000</t>
  </si>
  <si>
    <t>ГОСУДАРСТВЕННАЯ ПОШЛИНА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</si>
  <si>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</si>
  <si>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</si>
  <si>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</si>
  <si>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</si>
  <si>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</si>
  <si>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00011300000000000000</t>
  </si>
  <si>
    <t>ДОХОДЫ ОТ ОКАЗАНИЯ ПЛАТНЫХ УСЛУГ И КОМПЕНСАЦИИ ЗАТРАТ ГОСУДАРСТВА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</si>
  <si>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</si>
  <si>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</si>
  <si>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</si>
  <si>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</si>
  <si>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00020201000000000000</t>
  </si>
  <si>
    <t>Дотации бюджетам субъектов Российской Федерации и муниципальных образований</t>
  </si>
  <si>
    <t>00020203000000000000</t>
  </si>
  <si>
    <t>Субвенции бюджетам субъектов Российской Федерации и муниципальных образований</t>
  </si>
  <si>
    <t>00020204000000000000</t>
  </si>
  <si>
    <t>Иные межбюджетные трансферты</t>
  </si>
  <si>
    <t>Итого:</t>
  </si>
  <si>
    <t xml:space="preserve"> </t>
  </si>
  <si>
    <t>Код дохода по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</si>
  <si>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</si>
  <si>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</si>
  <si>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 решению Совета депутатов сельского поселения Шугур</t>
  </si>
  <si>
    <t>00010601030101000110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</si>
  <si>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сельского поселения</t>
  </si>
  <si>
    <t>00010606013101000110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</si>
  <si>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</si>
  <si>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00010804000000000000</t>
  </si>
  <si>
    <t>Государственная пошлина за совершение нотариальный действий</t>
  </si>
  <si>
    <t>00010804020011000110</t>
  </si>
  <si>
    <t>00011303050100000130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</si>
  <si>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</si>
  <si>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00011109045100000120</t>
  </si>
  <si>
    <t>00020201001100000151</t>
  </si>
  <si>
    <t>Дотации бюджетам поселений на выравнивание бюджетной обеспеченности</t>
  </si>
  <si>
    <t>00020201003100000151</t>
  </si>
  <si>
    <t>Дотации бюджетам поселений на поддержку мер по обеспечению сбалансированности бюджетов</t>
  </si>
  <si>
    <t>00020203003200000151</t>
  </si>
  <si>
    <t>Субвенции  на государственную регистрацию актов гражданского состояния</t>
  </si>
  <si>
    <t>00020203015100000151</t>
  </si>
  <si>
    <t>Субвенции бюджетам  на осуществление первичного воинского учета на территориях, где отсутствуют военные комиссариаты</t>
  </si>
  <si>
    <t>00020204999100000151</t>
  </si>
  <si>
    <t>Прочие межбюджетные трансферты, передаваемые бюджетам поселений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</si>
  <si>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</si>
  <si>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</si>
  <si>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Приложение 1      </t>
  </si>
  <si>
    <t>%</t>
  </si>
  <si>
    <t>исполнения</t>
  </si>
  <si>
    <t>исполнение</t>
  </si>
  <si>
    <t>Утверждено</t>
  </si>
  <si>
    <t>тыс.рублей</t>
  </si>
  <si>
    <t>Исполнение</t>
  </si>
  <si>
    <t xml:space="preserve">                                                                                                            от  №</t>
  </si>
  <si>
    <t>Доходы бюджета сельского поселения Шугур за  2015 года по кодам видов доходов, подвидов доходов, классификации операций сектора государственного управления, относящихся к доходам бюджета</t>
  </si>
  <si>
    <t>00020201999100000151</t>
  </si>
  <si>
    <t>Прочие дотации бюджетам сельских поселений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</si>
</sst>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#,##0.00;0.00"/>
    <numFmt numFmtId="173" formatCode="0000000"/>
    <numFmt numFmtId="174" formatCode="000000000"/>
    <numFmt numFmtId="175" formatCode="#,##0.00_ ;[Red]\-#,##0.00\ "/>
    <numFmt numFmtId="176" formatCode="#,##0.0"/>
    <numFmt numFmtId="177" formatCode="[$-FC19]d\ mmmm\ yyyy\ &quot;г.&quot;"/>
    <numFmt numFmtId="178" formatCode="0.0"/>
    <numFmt numFmtId="179" formatCode="#,##0.000"/>
    <numFmt numFmtId="180" formatCode="0.000"/>
  </numFmts>
  <fonts count="47">
    <font>
      <sz val="10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53" applyFont="1" applyFill="1" applyAlignment="1" applyProtection="1">
      <alignment/>
      <protection hidden="1"/>
    </xf>
    <xf numFmtId="0" fontId="4" fillId="0" borderId="0" xfId="53" applyFont="1" applyFill="1" applyBorder="1" applyAlignment="1" applyProtection="1">
      <alignment/>
      <protection hidden="1"/>
    </xf>
    <xf numFmtId="0" fontId="1" fillId="0" borderId="0" xfId="53" applyFont="1" applyFill="1">
      <alignment/>
      <protection/>
    </xf>
    <xf numFmtId="0" fontId="4" fillId="0" borderId="0" xfId="53" applyNumberFormat="1" applyFont="1" applyFill="1" applyAlignment="1" applyProtection="1">
      <alignment/>
      <protection hidden="1"/>
    </xf>
    <xf numFmtId="0" fontId="1" fillId="0" borderId="0" xfId="53" applyFont="1" applyProtection="1">
      <alignment/>
      <protection hidden="1"/>
    </xf>
    <xf numFmtId="0" fontId="1" fillId="0" borderId="0" xfId="53" applyFont="1" applyBorder="1" applyProtection="1">
      <alignment/>
      <protection hidden="1"/>
    </xf>
    <xf numFmtId="0" fontId="1" fillId="0" borderId="0" xfId="53" applyFont="1">
      <alignment/>
      <protection/>
    </xf>
    <xf numFmtId="0" fontId="5" fillId="0" borderId="0" xfId="53" applyNumberFormat="1" applyFont="1" applyFill="1" applyAlignment="1" applyProtection="1">
      <alignment/>
      <protection hidden="1"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1" fillId="0" borderId="0" xfId="53" applyNumberFormat="1" applyFont="1" applyFill="1" applyAlignment="1" applyProtection="1">
      <alignment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1" fillId="0" borderId="0" xfId="53" applyFont="1" applyBorder="1">
      <alignment/>
      <protection/>
    </xf>
    <xf numFmtId="0" fontId="1" fillId="0" borderId="0" xfId="53" applyFont="1" applyFill="1" applyAlignment="1" applyProtection="1">
      <alignment horizontal="right" vertical="top" wrapText="1"/>
      <protection hidden="1"/>
    </xf>
    <xf numFmtId="0" fontId="3" fillId="0" borderId="11" xfId="53" applyNumberFormat="1" applyFont="1" applyFill="1" applyBorder="1" applyAlignment="1" applyProtection="1">
      <alignment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wrapText="1"/>
      <protection hidden="1"/>
    </xf>
    <xf numFmtId="0" fontId="3" fillId="0" borderId="13" xfId="53" applyNumberFormat="1" applyFont="1" applyFill="1" applyBorder="1" applyAlignment="1" applyProtection="1">
      <alignment horizontal="centerContinuous" wrapText="1"/>
      <protection hidden="1"/>
    </xf>
    <xf numFmtId="0" fontId="3" fillId="0" borderId="13" xfId="53" applyNumberFormat="1" applyFont="1" applyFill="1" applyBorder="1" applyAlignment="1" applyProtection="1">
      <alignment horizontal="centerContinuous"/>
      <protection hidden="1"/>
    </xf>
    <xf numFmtId="0" fontId="3" fillId="0" borderId="14" xfId="53" applyNumberFormat="1" applyFont="1" applyFill="1" applyBorder="1" applyAlignment="1" applyProtection="1">
      <alignment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0" fontId="7" fillId="33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7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3" applyNumberFormat="1" applyFont="1" applyFill="1" applyBorder="1" applyAlignment="1" applyProtection="1">
      <alignment wrapText="1"/>
      <protection hidden="1"/>
    </xf>
    <xf numFmtId="49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7" fillId="33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3" applyNumberFormat="1" applyFont="1" applyFill="1" applyBorder="1" applyAlignment="1" applyProtection="1">
      <alignment/>
      <protection hidden="1"/>
    </xf>
    <xf numFmtId="0" fontId="3" fillId="0" borderId="19" xfId="53" applyNumberFormat="1" applyFont="1" applyFill="1" applyBorder="1" applyAlignment="1" applyProtection="1">
      <alignment/>
      <protection hidden="1"/>
    </xf>
    <xf numFmtId="0" fontId="1" fillId="0" borderId="20" xfId="53" applyNumberFormat="1" applyFont="1" applyFill="1" applyBorder="1" applyAlignment="1" applyProtection="1">
      <alignment/>
      <protection hidden="1"/>
    </xf>
    <xf numFmtId="0" fontId="3" fillId="0" borderId="21" xfId="53" applyNumberFormat="1" applyFont="1" applyFill="1" applyBorder="1" applyAlignment="1" applyProtection="1">
      <alignment/>
      <protection hidden="1"/>
    </xf>
    <xf numFmtId="40" fontId="3" fillId="0" borderId="21" xfId="53" applyNumberFormat="1" applyFont="1" applyFill="1" applyBorder="1" applyAlignment="1" applyProtection="1">
      <alignment/>
      <protection hidden="1"/>
    </xf>
    <xf numFmtId="38" fontId="3" fillId="0" borderId="19" xfId="53" applyNumberFormat="1" applyFont="1" applyFill="1" applyBorder="1" applyAlignment="1" applyProtection="1">
      <alignment/>
      <protection hidden="1"/>
    </xf>
    <xf numFmtId="38" fontId="3" fillId="0" borderId="21" xfId="53" applyNumberFormat="1" applyFont="1" applyFill="1" applyBorder="1" applyAlignment="1" applyProtection="1">
      <alignment/>
      <protection hidden="1"/>
    </xf>
    <xf numFmtId="38" fontId="3" fillId="0" borderId="22" xfId="53" applyNumberFormat="1" applyFont="1" applyFill="1" applyBorder="1" applyAlignment="1" applyProtection="1">
      <alignment/>
      <protection hidden="1"/>
    </xf>
    <xf numFmtId="0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3" applyNumberFormat="1" applyFont="1" applyFill="1" applyBorder="1" applyAlignment="1" applyProtection="1">
      <alignment wrapText="1"/>
      <protection hidden="1"/>
    </xf>
    <xf numFmtId="0" fontId="8" fillId="34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34" borderId="17" xfId="53" applyNumberFormat="1" applyFont="1" applyFill="1" applyBorder="1" applyAlignment="1" applyProtection="1">
      <alignment wrapText="1"/>
      <protection hidden="1"/>
    </xf>
    <xf numFmtId="0" fontId="8" fillId="34" borderId="23" xfId="53" applyNumberFormat="1" applyFont="1" applyFill="1" applyBorder="1" applyAlignment="1" applyProtection="1">
      <alignment horizontal="right" wrapText="1"/>
      <protection hidden="1"/>
    </xf>
    <xf numFmtId="0" fontId="8" fillId="34" borderId="17" xfId="53" applyNumberFormat="1" applyFont="1" applyFill="1" applyBorder="1" applyAlignment="1" applyProtection="1">
      <alignment horizontal="right" wrapText="1"/>
      <protection hidden="1"/>
    </xf>
    <xf numFmtId="49" fontId="8" fillId="34" borderId="16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34" borderId="17" xfId="53" applyNumberFormat="1" applyFont="1" applyFill="1" applyBorder="1" applyAlignment="1" applyProtection="1">
      <alignment vertical="top" wrapText="1"/>
      <protection hidden="1"/>
    </xf>
    <xf numFmtId="176" fontId="1" fillId="0" borderId="0" xfId="53" applyNumberFormat="1" applyFont="1" applyBorder="1" applyProtection="1">
      <alignment/>
      <protection hidden="1"/>
    </xf>
    <xf numFmtId="176" fontId="7" fillId="33" borderId="24" xfId="53" applyNumberFormat="1" applyFont="1" applyFill="1" applyBorder="1" applyAlignment="1" applyProtection="1">
      <alignment wrapText="1"/>
      <protection hidden="1"/>
    </xf>
    <xf numFmtId="176" fontId="7" fillId="35" borderId="24" xfId="53" applyNumberFormat="1" applyFont="1" applyFill="1" applyBorder="1" applyAlignment="1" applyProtection="1">
      <alignment wrapText="1"/>
      <protection hidden="1"/>
    </xf>
    <xf numFmtId="176" fontId="8" fillId="0" borderId="24" xfId="53" applyNumberFormat="1" applyFont="1" applyFill="1" applyBorder="1" applyAlignment="1" applyProtection="1">
      <alignment wrapText="1"/>
      <protection hidden="1"/>
    </xf>
    <xf numFmtId="176" fontId="1" fillId="34" borderId="24" xfId="53" applyNumberFormat="1" applyFont="1" applyFill="1" applyBorder="1" applyAlignment="1" applyProtection="1">
      <alignment wrapText="1"/>
      <protection hidden="1"/>
    </xf>
    <xf numFmtId="176" fontId="8" fillId="34" borderId="24" xfId="53" applyNumberFormat="1" applyFont="1" applyFill="1" applyBorder="1" applyAlignment="1" applyProtection="1">
      <alignment wrapText="1"/>
      <protection hidden="1"/>
    </xf>
    <xf numFmtId="176" fontId="7" fillId="35" borderId="24" xfId="53" applyNumberFormat="1" applyFont="1" applyFill="1" applyBorder="1" applyAlignment="1" applyProtection="1">
      <alignment horizontal="right" wrapText="1"/>
      <protection hidden="1"/>
    </xf>
    <xf numFmtId="176" fontId="8" fillId="34" borderId="24" xfId="53" applyNumberFormat="1" applyFont="1" applyFill="1" applyBorder="1" applyAlignment="1" applyProtection="1">
      <alignment horizontal="right" wrapText="1"/>
      <protection hidden="1"/>
    </xf>
    <xf numFmtId="176" fontId="1" fillId="0" borderId="24" xfId="53" applyNumberFormat="1" applyFont="1" applyFill="1" applyBorder="1" applyAlignment="1" applyProtection="1">
      <alignment wrapText="1"/>
      <protection hidden="1"/>
    </xf>
    <xf numFmtId="176" fontId="8" fillId="35" borderId="24" xfId="53" applyNumberFormat="1" applyFont="1" applyFill="1" applyBorder="1" applyAlignment="1" applyProtection="1">
      <alignment wrapText="1"/>
      <protection hidden="1"/>
    </xf>
    <xf numFmtId="176" fontId="3" fillId="0" borderId="25" xfId="53" applyNumberFormat="1" applyFont="1" applyFill="1" applyBorder="1" applyAlignment="1" applyProtection="1">
      <alignment/>
      <protection hidden="1"/>
    </xf>
    <xf numFmtId="0" fontId="8" fillId="0" borderId="24" xfId="53" applyNumberFormat="1" applyFont="1" applyFill="1" applyBorder="1" applyAlignment="1" applyProtection="1">
      <alignment/>
      <protection hidden="1"/>
    </xf>
    <xf numFmtId="0" fontId="1" fillId="0" borderId="24" xfId="53" applyNumberFormat="1" applyFont="1" applyFill="1" applyBorder="1" applyAlignment="1" applyProtection="1">
      <alignment/>
      <protection hidden="1"/>
    </xf>
    <xf numFmtId="0" fontId="4" fillId="0" borderId="24" xfId="53" applyNumberFormat="1" applyFont="1" applyFill="1" applyBorder="1" applyAlignment="1" applyProtection="1">
      <alignment/>
      <protection hidden="1"/>
    </xf>
    <xf numFmtId="178" fontId="8" fillId="0" borderId="24" xfId="53" applyNumberFormat="1" applyFont="1" applyFill="1" applyBorder="1" applyAlignment="1" applyProtection="1">
      <alignment/>
      <protection hidden="1"/>
    </xf>
    <xf numFmtId="178" fontId="1" fillId="0" borderId="24" xfId="53" applyNumberFormat="1" applyFont="1" applyFill="1" applyBorder="1" applyAlignment="1" applyProtection="1">
      <alignment/>
      <protection hidden="1"/>
    </xf>
    <xf numFmtId="176" fontId="8" fillId="0" borderId="24" xfId="53" applyNumberFormat="1" applyFont="1" applyFill="1" applyBorder="1" applyAlignment="1" applyProtection="1">
      <alignment/>
      <protection hidden="1"/>
    </xf>
    <xf numFmtId="178" fontId="1" fillId="35" borderId="24" xfId="53" applyNumberFormat="1" applyFont="1" applyFill="1" applyBorder="1" applyAlignment="1" applyProtection="1">
      <alignment/>
      <protection hidden="1"/>
    </xf>
    <xf numFmtId="176" fontId="1" fillId="0" borderId="24" xfId="53" applyNumberFormat="1" applyFont="1" applyFill="1" applyBorder="1" applyAlignment="1" applyProtection="1">
      <alignment/>
      <protection hidden="1"/>
    </xf>
    <xf numFmtId="2" fontId="1" fillId="0" borderId="24" xfId="53" applyNumberFormat="1" applyFont="1" applyFill="1" applyBorder="1" applyAlignment="1" applyProtection="1">
      <alignment/>
      <protection hidden="1"/>
    </xf>
    <xf numFmtId="176" fontId="8" fillId="36" borderId="24" xfId="53" applyNumberFormat="1" applyFont="1" applyFill="1" applyBorder="1" applyAlignment="1" applyProtection="1">
      <alignment/>
      <protection hidden="1"/>
    </xf>
    <xf numFmtId="0" fontId="4" fillId="0" borderId="26" xfId="53" applyNumberFormat="1" applyFont="1" applyFill="1" applyBorder="1" applyAlignment="1" applyProtection="1">
      <alignment horizontal="center"/>
      <protection hidden="1"/>
    </xf>
    <xf numFmtId="0" fontId="1" fillId="0" borderId="27" xfId="53" applyFont="1" applyBorder="1">
      <alignment/>
      <protection/>
    </xf>
    <xf numFmtId="0" fontId="2" fillId="0" borderId="28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53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30" xfId="53" applyFont="1" applyBorder="1" applyAlignment="1">
      <alignment horizontal="center"/>
      <protection/>
    </xf>
    <xf numFmtId="0" fontId="4" fillId="0" borderId="31" xfId="53" applyNumberFormat="1" applyFont="1" applyFill="1" applyBorder="1" applyAlignment="1" applyProtection="1">
      <alignment horizontal="center" wrapText="1"/>
      <protection hidden="1"/>
    </xf>
    <xf numFmtId="2" fontId="7" fillId="34" borderId="32" xfId="53" applyNumberFormat="1" applyFont="1" applyFill="1" applyBorder="1" applyAlignment="1" applyProtection="1">
      <alignment wrapText="1"/>
      <protection hidden="1"/>
    </xf>
    <xf numFmtId="2" fontId="8" fillId="34" borderId="32" xfId="53" applyNumberFormat="1" applyFont="1" applyFill="1" applyBorder="1" applyAlignment="1" applyProtection="1">
      <alignment wrapText="1"/>
      <protection hidden="1"/>
    </xf>
    <xf numFmtId="2" fontId="7" fillId="34" borderId="33" xfId="53" applyNumberFormat="1" applyFont="1" applyFill="1" applyBorder="1" applyAlignment="1" applyProtection="1">
      <alignment wrapText="1"/>
      <protection hidden="1"/>
    </xf>
    <xf numFmtId="0" fontId="3" fillId="0" borderId="34" xfId="53" applyNumberFormat="1" applyFont="1" applyFill="1" applyBorder="1" applyAlignment="1" applyProtection="1">
      <alignment horizontal="center" vertical="top" wrapText="1"/>
      <protection hidden="1"/>
    </xf>
    <xf numFmtId="0" fontId="3" fillId="0" borderId="35" xfId="53" applyNumberFormat="1" applyFont="1" applyFill="1" applyBorder="1" applyAlignment="1" applyProtection="1">
      <alignment horizontal="center" vertical="top" wrapText="1"/>
      <protection hidden="1"/>
    </xf>
    <xf numFmtId="0" fontId="3" fillId="0" borderId="3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23" xfId="53" applyNumberFormat="1" applyFont="1" applyFill="1" applyBorder="1" applyAlignment="1" applyProtection="1">
      <alignment horizontal="right" wrapText="1"/>
      <protection hidden="1"/>
    </xf>
    <xf numFmtId="0" fontId="7" fillId="33" borderId="17" xfId="53" applyNumberFormat="1" applyFont="1" applyFill="1" applyBorder="1" applyAlignment="1" applyProtection="1">
      <alignment horizontal="right" wrapText="1"/>
      <protection hidden="1"/>
    </xf>
    <xf numFmtId="0" fontId="7" fillId="0" borderId="23" xfId="53" applyNumberFormat="1" applyFont="1" applyFill="1" applyBorder="1" applyAlignment="1" applyProtection="1">
      <alignment horizontal="right" wrapText="1"/>
      <protection hidden="1"/>
    </xf>
    <xf numFmtId="0" fontId="7" fillId="0" borderId="17" xfId="53" applyNumberFormat="1" applyFont="1" applyFill="1" applyBorder="1" applyAlignment="1" applyProtection="1">
      <alignment horizontal="right" wrapText="1"/>
      <protection hidden="1"/>
    </xf>
    <xf numFmtId="0" fontId="8" fillId="34" borderId="23" xfId="53" applyNumberFormat="1" applyFont="1" applyFill="1" applyBorder="1" applyAlignment="1" applyProtection="1">
      <alignment horizontal="right" wrapText="1"/>
      <protection hidden="1"/>
    </xf>
    <xf numFmtId="0" fontId="8" fillId="34" borderId="17" xfId="53" applyNumberFormat="1" applyFont="1" applyFill="1" applyBorder="1" applyAlignment="1" applyProtection="1">
      <alignment horizontal="right" wrapText="1"/>
      <protection hidden="1"/>
    </xf>
    <xf numFmtId="0" fontId="8" fillId="0" borderId="23" xfId="53" applyNumberFormat="1" applyFont="1" applyFill="1" applyBorder="1" applyAlignment="1" applyProtection="1">
      <alignment horizontal="right" wrapText="1"/>
      <protection hidden="1"/>
    </xf>
    <xf numFmtId="0" fontId="8" fillId="0" borderId="17" xfId="53" applyNumberFormat="1" applyFont="1" applyFill="1" applyBorder="1" applyAlignment="1" applyProtection="1">
      <alignment horizontal="right" wrapText="1"/>
      <protection hidden="1"/>
    </xf>
    <xf numFmtId="0" fontId="3" fillId="0" borderId="0" xfId="53" applyNumberFormat="1" applyFont="1" applyFill="1" applyAlignment="1" applyProtection="1">
      <alignment horizont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1">
      <selection activeCell="C2" sqref="C2"/>
    </sheetView>
  </sheetViews>
  <sheetFormatPr defaultColWidth="9.00390625" defaultRowHeight="12.75"/>
  <cols>
    <col min="1" max="1" width="2.375" style="7" customWidth="1"/>
    <col min="2" max="2" width="22.375" style="7" customWidth="1"/>
    <col min="3" max="3" width="66.125" style="7" customWidth="1"/>
    <col min="4" max="12" width="0" style="7" hidden="1" customWidth="1"/>
    <col min="13" max="13" width="12.375" style="3" customWidth="1"/>
    <col min="14" max="14" width="12.375" style="16" customWidth="1"/>
    <col min="15" max="15" width="11.625" style="7" customWidth="1"/>
    <col min="16" max="16384" width="9.125" style="7" customWidth="1"/>
  </cols>
  <sheetData>
    <row r="1" spans="1:14" ht="12.75" customHeight="1">
      <c r="A1" s="4"/>
      <c r="B1" s="4"/>
      <c r="C1" s="17" t="s">
        <v>74</v>
      </c>
      <c r="D1" s="4"/>
      <c r="E1" s="4"/>
      <c r="F1" s="4"/>
      <c r="G1" s="4"/>
      <c r="H1" s="5"/>
      <c r="I1" s="5"/>
      <c r="J1" s="5"/>
      <c r="K1" s="5"/>
      <c r="L1" s="5"/>
      <c r="N1" s="6"/>
    </row>
    <row r="2" spans="1:14" ht="12.75" customHeight="1">
      <c r="A2" s="8"/>
      <c r="B2" s="9"/>
      <c r="C2" s="17" t="s">
        <v>51</v>
      </c>
      <c r="D2" s="10"/>
      <c r="E2" s="10"/>
      <c r="F2" s="10"/>
      <c r="G2" s="10"/>
      <c r="H2" s="10"/>
      <c r="I2" s="11"/>
      <c r="J2" s="12"/>
      <c r="K2" s="12"/>
      <c r="L2" s="1"/>
      <c r="N2" s="6"/>
    </row>
    <row r="3" spans="1:14" ht="12.75" customHeight="1">
      <c r="A3" s="4"/>
      <c r="B3" s="10"/>
      <c r="C3" s="10" t="s">
        <v>81</v>
      </c>
      <c r="D3" s="10"/>
      <c r="E3" s="10"/>
      <c r="F3" s="10"/>
      <c r="G3" s="10"/>
      <c r="H3" s="10"/>
      <c r="I3" s="11"/>
      <c r="J3" s="12"/>
      <c r="K3" s="12"/>
      <c r="L3" s="1"/>
      <c r="M3" s="17"/>
      <c r="N3" s="6"/>
    </row>
    <row r="4" spans="1:14" ht="37.5" customHeight="1">
      <c r="A4" s="91" t="s">
        <v>82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6"/>
    </row>
    <row r="5" spans="1:14" ht="13.5" customHeight="1" thickBot="1">
      <c r="A5" s="4"/>
      <c r="B5" s="4"/>
      <c r="C5" s="4"/>
      <c r="D5" s="4"/>
      <c r="E5" s="4"/>
      <c r="F5" s="4"/>
      <c r="G5" s="4"/>
      <c r="H5" s="1"/>
      <c r="I5" s="1"/>
      <c r="J5" s="1"/>
      <c r="K5" s="12"/>
      <c r="L5" s="1"/>
      <c r="M5" s="1"/>
      <c r="N5" s="6"/>
    </row>
    <row r="6" spans="1:15" ht="15.75" customHeight="1">
      <c r="A6" s="13"/>
      <c r="B6" s="79" t="s">
        <v>48</v>
      </c>
      <c r="C6" s="81" t="s">
        <v>3</v>
      </c>
      <c r="D6" s="18" t="s">
        <v>0</v>
      </c>
      <c r="E6" s="18"/>
      <c r="F6" s="18"/>
      <c r="G6" s="18"/>
      <c r="H6" s="19"/>
      <c r="I6" s="19" t="s">
        <v>1</v>
      </c>
      <c r="J6" s="20"/>
      <c r="K6" s="20"/>
      <c r="L6" s="21"/>
      <c r="M6" s="70" t="s">
        <v>78</v>
      </c>
      <c r="N6" s="75" t="s">
        <v>80</v>
      </c>
      <c r="O6" s="71" t="s">
        <v>75</v>
      </c>
    </row>
    <row r="7" spans="1:15" ht="23.25" customHeight="1" thickBot="1">
      <c r="A7" s="13"/>
      <c r="B7" s="80"/>
      <c r="C7" s="82"/>
      <c r="D7" s="22"/>
      <c r="E7" s="22"/>
      <c r="F7" s="22"/>
      <c r="G7" s="22"/>
      <c r="H7" s="23" t="s">
        <v>2</v>
      </c>
      <c r="I7" s="23" t="s">
        <v>4</v>
      </c>
      <c r="J7" s="24" t="s">
        <v>5</v>
      </c>
      <c r="K7" s="24" t="s">
        <v>6</v>
      </c>
      <c r="L7" s="25" t="s">
        <v>7</v>
      </c>
      <c r="M7" s="73" t="s">
        <v>79</v>
      </c>
      <c r="N7" s="72" t="s">
        <v>77</v>
      </c>
      <c r="O7" s="74" t="s">
        <v>76</v>
      </c>
    </row>
    <row r="8" spans="1:15" ht="15" customHeight="1" thickBot="1">
      <c r="A8" s="14"/>
      <c r="B8" s="26" t="s">
        <v>8</v>
      </c>
      <c r="C8" s="27" t="s">
        <v>9</v>
      </c>
      <c r="D8" s="83"/>
      <c r="E8" s="83"/>
      <c r="F8" s="83"/>
      <c r="G8" s="83"/>
      <c r="H8" s="83"/>
      <c r="I8" s="83"/>
      <c r="J8" s="83"/>
      <c r="K8" s="83"/>
      <c r="L8" s="84"/>
      <c r="M8" s="50">
        <f>M10+M13+M16+M21+M24+M28</f>
        <v>1433.3</v>
      </c>
      <c r="N8" s="50">
        <f>N10+N13+N16+N21+N24+N28</f>
        <v>1458.2</v>
      </c>
      <c r="O8" s="76">
        <f>N8/M8*100</f>
        <v>101.73724970348148</v>
      </c>
    </row>
    <row r="9" spans="1:15" ht="15" customHeight="1" thickBot="1">
      <c r="A9" s="14"/>
      <c r="B9" s="28" t="s">
        <v>10</v>
      </c>
      <c r="C9" s="29" t="s">
        <v>11</v>
      </c>
      <c r="D9" s="85"/>
      <c r="E9" s="85"/>
      <c r="F9" s="85"/>
      <c r="G9" s="85"/>
      <c r="H9" s="85"/>
      <c r="I9" s="85"/>
      <c r="J9" s="85"/>
      <c r="K9" s="85"/>
      <c r="L9" s="86"/>
      <c r="M9" s="51">
        <f>M10</f>
        <v>831.6</v>
      </c>
      <c r="N9" s="51">
        <f>N10</f>
        <v>833.2</v>
      </c>
      <c r="O9" s="76">
        <f aca="true" t="shared" si="0" ref="O9:O40">N9/M9*100</f>
        <v>100.19240019240019</v>
      </c>
    </row>
    <row r="10" spans="1:15" ht="15" customHeight="1" thickBot="1">
      <c r="A10" s="14"/>
      <c r="B10" s="40" t="s">
        <v>12</v>
      </c>
      <c r="C10" s="41" t="s">
        <v>13</v>
      </c>
      <c r="D10" s="89"/>
      <c r="E10" s="89"/>
      <c r="F10" s="89"/>
      <c r="G10" s="89"/>
      <c r="H10" s="89"/>
      <c r="I10" s="89"/>
      <c r="J10" s="89"/>
      <c r="K10" s="89"/>
      <c r="L10" s="90"/>
      <c r="M10" s="60">
        <f>M11+M12</f>
        <v>831.6</v>
      </c>
      <c r="N10" s="60">
        <f>N11+N12</f>
        <v>833.2</v>
      </c>
      <c r="O10" s="77">
        <f>N10/M10*100</f>
        <v>100.19240019240019</v>
      </c>
    </row>
    <row r="11" spans="1:15" ht="67.5" customHeight="1" thickBot="1">
      <c r="A11" s="14"/>
      <c r="B11" s="42" t="s">
        <v>14</v>
      </c>
      <c r="C11" s="43" t="s">
        <v>49</v>
      </c>
      <c r="D11" s="87"/>
      <c r="E11" s="87"/>
      <c r="F11" s="87"/>
      <c r="G11" s="87"/>
      <c r="H11" s="87"/>
      <c r="I11" s="87"/>
      <c r="J11" s="87"/>
      <c r="K11" s="87"/>
      <c r="L11" s="88"/>
      <c r="M11" s="53">
        <v>830</v>
      </c>
      <c r="N11" s="61">
        <v>831.6</v>
      </c>
      <c r="O11" s="77">
        <f t="shared" si="0"/>
        <v>100.19277108433735</v>
      </c>
    </row>
    <row r="12" spans="1:15" ht="25.5" customHeight="1" thickBot="1">
      <c r="A12" s="14"/>
      <c r="B12" s="46" t="s">
        <v>15</v>
      </c>
      <c r="C12" s="43" t="s">
        <v>50</v>
      </c>
      <c r="D12" s="87"/>
      <c r="E12" s="87"/>
      <c r="F12" s="87"/>
      <c r="G12" s="87"/>
      <c r="H12" s="87"/>
      <c r="I12" s="87"/>
      <c r="J12" s="87"/>
      <c r="K12" s="87"/>
      <c r="L12" s="88"/>
      <c r="M12" s="54">
        <v>1.6</v>
      </c>
      <c r="N12" s="62">
        <v>1.6</v>
      </c>
      <c r="O12" s="77"/>
    </row>
    <row r="13" spans="1:15" ht="15" customHeight="1" thickBot="1">
      <c r="A13" s="14"/>
      <c r="B13" s="30" t="s">
        <v>16</v>
      </c>
      <c r="C13" s="29" t="s">
        <v>17</v>
      </c>
      <c r="D13" s="85"/>
      <c r="E13" s="85"/>
      <c r="F13" s="85"/>
      <c r="G13" s="85"/>
      <c r="H13" s="85"/>
      <c r="I13" s="85"/>
      <c r="J13" s="85"/>
      <c r="K13" s="85"/>
      <c r="L13" s="86"/>
      <c r="M13" s="51">
        <f>M14</f>
        <v>61.3</v>
      </c>
      <c r="N13" s="51">
        <f>N14</f>
        <v>61.3</v>
      </c>
      <c r="O13" s="76">
        <f t="shared" si="0"/>
        <v>100</v>
      </c>
    </row>
    <row r="14" spans="1:15" ht="21.75" customHeight="1" thickBot="1">
      <c r="A14" s="14"/>
      <c r="B14" s="46" t="s">
        <v>18</v>
      </c>
      <c r="C14" s="43" t="s">
        <v>19</v>
      </c>
      <c r="D14" s="87"/>
      <c r="E14" s="87"/>
      <c r="F14" s="87"/>
      <c r="G14" s="87"/>
      <c r="H14" s="87"/>
      <c r="I14" s="87"/>
      <c r="J14" s="87"/>
      <c r="K14" s="87"/>
      <c r="L14" s="88"/>
      <c r="M14" s="54">
        <f>M15</f>
        <v>61.3</v>
      </c>
      <c r="N14" s="63">
        <f>N15</f>
        <v>61.3</v>
      </c>
      <c r="O14" s="77">
        <f t="shared" si="0"/>
        <v>100</v>
      </c>
    </row>
    <row r="15" spans="1:15" ht="21.75" customHeight="1" thickBot="1">
      <c r="A15" s="14"/>
      <c r="B15" s="46" t="s">
        <v>20</v>
      </c>
      <c r="C15" s="43" t="s">
        <v>19</v>
      </c>
      <c r="D15" s="87"/>
      <c r="E15" s="87"/>
      <c r="F15" s="87"/>
      <c r="G15" s="87"/>
      <c r="H15" s="87"/>
      <c r="I15" s="87"/>
      <c r="J15" s="87"/>
      <c r="K15" s="87"/>
      <c r="L15" s="88"/>
      <c r="M15" s="54">
        <v>61.3</v>
      </c>
      <c r="N15" s="64">
        <v>61.3</v>
      </c>
      <c r="O15" s="77">
        <f t="shared" si="0"/>
        <v>100</v>
      </c>
    </row>
    <row r="16" spans="1:15" ht="15" customHeight="1" thickBot="1">
      <c r="A16" s="14"/>
      <c r="B16" s="30" t="s">
        <v>21</v>
      </c>
      <c r="C16" s="29" t="s">
        <v>22</v>
      </c>
      <c r="D16" s="85"/>
      <c r="E16" s="85"/>
      <c r="F16" s="85"/>
      <c r="G16" s="85"/>
      <c r="H16" s="85"/>
      <c r="I16" s="85"/>
      <c r="J16" s="85"/>
      <c r="K16" s="85"/>
      <c r="L16" s="86"/>
      <c r="M16" s="51">
        <f>M17+M19</f>
        <v>109.6</v>
      </c>
      <c r="N16" s="51">
        <f>N17+N19</f>
        <v>109.9</v>
      </c>
      <c r="O16" s="76">
        <f t="shared" si="0"/>
        <v>100.27372262773724</v>
      </c>
    </row>
    <row r="17" spans="1:15" ht="15" customHeight="1" thickBot="1">
      <c r="A17" s="14"/>
      <c r="B17" s="46" t="s">
        <v>23</v>
      </c>
      <c r="C17" s="43" t="s">
        <v>24</v>
      </c>
      <c r="D17" s="87"/>
      <c r="E17" s="87"/>
      <c r="F17" s="87"/>
      <c r="G17" s="87"/>
      <c r="H17" s="87"/>
      <c r="I17" s="87"/>
      <c r="J17" s="87"/>
      <c r="K17" s="87"/>
      <c r="L17" s="88"/>
      <c r="M17" s="54">
        <f>SUM(M18:M18)</f>
        <v>87.2</v>
      </c>
      <c r="N17" s="54">
        <f>SUM(N18:N18)</f>
        <v>87.5</v>
      </c>
      <c r="O17" s="77">
        <f t="shared" si="0"/>
        <v>100.3440366972477</v>
      </c>
    </row>
    <row r="18" spans="1:15" ht="42.75" customHeight="1" thickBot="1">
      <c r="A18" s="14"/>
      <c r="B18" s="46" t="s">
        <v>52</v>
      </c>
      <c r="C18" s="43" t="s">
        <v>53</v>
      </c>
      <c r="D18" s="87"/>
      <c r="E18" s="87"/>
      <c r="F18" s="87"/>
      <c r="G18" s="87"/>
      <c r="H18" s="87"/>
      <c r="I18" s="87"/>
      <c r="J18" s="87"/>
      <c r="K18" s="87"/>
      <c r="L18" s="88"/>
      <c r="M18" s="54">
        <v>87.2</v>
      </c>
      <c r="N18" s="61">
        <v>87.5</v>
      </c>
      <c r="O18" s="77">
        <f t="shared" si="0"/>
        <v>100.3440366972477</v>
      </c>
    </row>
    <row r="19" spans="1:15" ht="15" customHeight="1" thickBot="1">
      <c r="A19" s="14"/>
      <c r="B19" s="47" t="s">
        <v>25</v>
      </c>
      <c r="C19" s="41" t="s">
        <v>26</v>
      </c>
      <c r="D19" s="89"/>
      <c r="E19" s="89"/>
      <c r="F19" s="89"/>
      <c r="G19" s="89"/>
      <c r="H19" s="89"/>
      <c r="I19" s="89"/>
      <c r="J19" s="89"/>
      <c r="K19" s="89"/>
      <c r="L19" s="90"/>
      <c r="M19" s="52">
        <f>SUM(M20:M20)</f>
        <v>22.4</v>
      </c>
      <c r="N19" s="52">
        <f>SUM(N20:N20)</f>
        <v>22.4</v>
      </c>
      <c r="O19" s="77">
        <f t="shared" si="0"/>
        <v>100</v>
      </c>
    </row>
    <row r="20" spans="1:15" ht="51.75" customHeight="1" thickBot="1">
      <c r="A20" s="14"/>
      <c r="B20" s="46" t="s">
        <v>54</v>
      </c>
      <c r="C20" s="43" t="s">
        <v>55</v>
      </c>
      <c r="D20" s="87"/>
      <c r="E20" s="87"/>
      <c r="F20" s="87"/>
      <c r="G20" s="87"/>
      <c r="H20" s="87"/>
      <c r="I20" s="87"/>
      <c r="J20" s="87"/>
      <c r="K20" s="87"/>
      <c r="L20" s="88"/>
      <c r="M20" s="54">
        <v>22.4</v>
      </c>
      <c r="N20" s="61">
        <v>22.4</v>
      </c>
      <c r="O20" s="77">
        <f t="shared" si="0"/>
        <v>100</v>
      </c>
    </row>
    <row r="21" spans="1:15" ht="15" customHeight="1" thickBot="1">
      <c r="A21" s="14"/>
      <c r="B21" s="30" t="s">
        <v>27</v>
      </c>
      <c r="C21" s="29" t="s">
        <v>28</v>
      </c>
      <c r="D21" s="85"/>
      <c r="E21" s="85"/>
      <c r="F21" s="85"/>
      <c r="G21" s="85"/>
      <c r="H21" s="85"/>
      <c r="I21" s="85"/>
      <c r="J21" s="85"/>
      <c r="K21" s="85"/>
      <c r="L21" s="86"/>
      <c r="M21" s="55">
        <f>M22</f>
        <v>33</v>
      </c>
      <c r="N21" s="55">
        <f>N22</f>
        <v>33</v>
      </c>
      <c r="O21" s="76">
        <f t="shared" si="0"/>
        <v>100</v>
      </c>
    </row>
    <row r="22" spans="1:15" ht="27.75" customHeight="1" thickBot="1">
      <c r="A22" s="14"/>
      <c r="B22" s="46" t="s">
        <v>56</v>
      </c>
      <c r="C22" s="43" t="s">
        <v>57</v>
      </c>
      <c r="D22" s="87"/>
      <c r="E22" s="87"/>
      <c r="F22" s="87"/>
      <c r="G22" s="87"/>
      <c r="H22" s="87"/>
      <c r="I22" s="87"/>
      <c r="J22" s="87"/>
      <c r="K22" s="87"/>
      <c r="L22" s="88"/>
      <c r="M22" s="56">
        <f>M23</f>
        <v>33</v>
      </c>
      <c r="N22" s="65">
        <f>N23</f>
        <v>33</v>
      </c>
      <c r="O22" s="77">
        <f t="shared" si="0"/>
        <v>100</v>
      </c>
    </row>
    <row r="23" spans="1:15" ht="24.75" customHeight="1" thickBot="1">
      <c r="A23" s="14"/>
      <c r="B23" s="46" t="s">
        <v>58</v>
      </c>
      <c r="C23" s="43" t="s">
        <v>57</v>
      </c>
      <c r="D23" s="87"/>
      <c r="E23" s="87"/>
      <c r="F23" s="87"/>
      <c r="G23" s="87"/>
      <c r="H23" s="87"/>
      <c r="I23" s="87"/>
      <c r="J23" s="87"/>
      <c r="K23" s="87"/>
      <c r="L23" s="88"/>
      <c r="M23" s="56">
        <v>33</v>
      </c>
      <c r="N23" s="61">
        <v>33</v>
      </c>
      <c r="O23" s="77">
        <f t="shared" si="0"/>
        <v>100</v>
      </c>
    </row>
    <row r="24" spans="1:15" ht="32.25" customHeight="1" thickBot="1">
      <c r="A24" s="14"/>
      <c r="B24" s="30" t="s">
        <v>29</v>
      </c>
      <c r="C24" s="29" t="s">
        <v>30</v>
      </c>
      <c r="D24" s="85"/>
      <c r="E24" s="85"/>
      <c r="F24" s="85"/>
      <c r="G24" s="85"/>
      <c r="H24" s="85"/>
      <c r="I24" s="85"/>
      <c r="J24" s="85"/>
      <c r="K24" s="85"/>
      <c r="L24" s="86"/>
      <c r="M24" s="51">
        <f>M25+M27</f>
        <v>382.8</v>
      </c>
      <c r="N24" s="51">
        <f>N25+N27</f>
        <v>405.8</v>
      </c>
      <c r="O24" s="76">
        <f t="shared" si="0"/>
        <v>106.00835945663532</v>
      </c>
    </row>
    <row r="25" spans="1:15" ht="67.5" customHeight="1" thickBot="1">
      <c r="A25" s="14"/>
      <c r="B25" s="46" t="s">
        <v>31</v>
      </c>
      <c r="C25" s="43" t="s">
        <v>32</v>
      </c>
      <c r="D25" s="87"/>
      <c r="E25" s="87"/>
      <c r="F25" s="87"/>
      <c r="G25" s="87"/>
      <c r="H25" s="87"/>
      <c r="I25" s="87"/>
      <c r="J25" s="87"/>
      <c r="K25" s="87"/>
      <c r="L25" s="88"/>
      <c r="M25" s="54">
        <f>M26</f>
        <v>127.3</v>
      </c>
      <c r="N25" s="54">
        <f>N26</f>
        <v>127.3</v>
      </c>
      <c r="O25" s="77">
        <f t="shared" si="0"/>
        <v>100</v>
      </c>
    </row>
    <row r="26" spans="1:15" ht="50.25" customHeight="1" thickBot="1">
      <c r="A26" s="14"/>
      <c r="B26" s="46" t="s">
        <v>72</v>
      </c>
      <c r="C26" s="43" t="s">
        <v>73</v>
      </c>
      <c r="D26" s="44"/>
      <c r="E26" s="44"/>
      <c r="F26" s="44"/>
      <c r="G26" s="44"/>
      <c r="H26" s="44"/>
      <c r="I26" s="44"/>
      <c r="J26" s="44"/>
      <c r="K26" s="44"/>
      <c r="L26" s="45"/>
      <c r="M26" s="54">
        <v>127.3</v>
      </c>
      <c r="N26" s="61">
        <v>127.3</v>
      </c>
      <c r="O26" s="77">
        <f t="shared" si="0"/>
        <v>100</v>
      </c>
    </row>
    <row r="27" spans="1:15" ht="64.5" thickBot="1">
      <c r="A27" s="14"/>
      <c r="B27" s="46" t="s">
        <v>61</v>
      </c>
      <c r="C27" s="43" t="s">
        <v>33</v>
      </c>
      <c r="D27" s="87"/>
      <c r="E27" s="87"/>
      <c r="F27" s="87"/>
      <c r="G27" s="87"/>
      <c r="H27" s="87"/>
      <c r="I27" s="87"/>
      <c r="J27" s="87"/>
      <c r="K27" s="87"/>
      <c r="L27" s="88"/>
      <c r="M27" s="54">
        <v>255.5</v>
      </c>
      <c r="N27" s="60">
        <v>278.5</v>
      </c>
      <c r="O27" s="77">
        <f t="shared" si="0"/>
        <v>109.00195694716244</v>
      </c>
    </row>
    <row r="28" spans="1:15" ht="27.75" customHeight="1" thickBot="1">
      <c r="A28" s="14"/>
      <c r="B28" s="30" t="s">
        <v>34</v>
      </c>
      <c r="C28" s="29" t="s">
        <v>35</v>
      </c>
      <c r="D28" s="85"/>
      <c r="E28" s="85"/>
      <c r="F28" s="85"/>
      <c r="G28" s="85"/>
      <c r="H28" s="85"/>
      <c r="I28" s="85"/>
      <c r="J28" s="85"/>
      <c r="K28" s="85"/>
      <c r="L28" s="86"/>
      <c r="M28" s="51">
        <f>M29</f>
        <v>15</v>
      </c>
      <c r="N28" s="66">
        <f>N29</f>
        <v>15</v>
      </c>
      <c r="O28" s="76"/>
    </row>
    <row r="29" spans="1:15" ht="26.25" thickBot="1">
      <c r="A29" s="14"/>
      <c r="B29" s="46" t="s">
        <v>59</v>
      </c>
      <c r="C29" s="48" t="s">
        <v>60</v>
      </c>
      <c r="D29" s="87"/>
      <c r="E29" s="87"/>
      <c r="F29" s="87"/>
      <c r="G29" s="87"/>
      <c r="H29" s="87"/>
      <c r="I29" s="87"/>
      <c r="J29" s="87"/>
      <c r="K29" s="87"/>
      <c r="L29" s="88"/>
      <c r="M29" s="54">
        <v>15</v>
      </c>
      <c r="N29" s="64">
        <v>15</v>
      </c>
      <c r="O29" s="76"/>
    </row>
    <row r="30" spans="1:15" ht="15" customHeight="1" thickBot="1">
      <c r="A30" s="14"/>
      <c r="B30" s="31" t="s">
        <v>36</v>
      </c>
      <c r="C30" s="27" t="s">
        <v>37</v>
      </c>
      <c r="D30" s="83"/>
      <c r="E30" s="83"/>
      <c r="F30" s="83"/>
      <c r="G30" s="83"/>
      <c r="H30" s="83"/>
      <c r="I30" s="83"/>
      <c r="J30" s="83"/>
      <c r="K30" s="83"/>
      <c r="L30" s="84"/>
      <c r="M30" s="51">
        <f>M32+M36+M39</f>
        <v>27145</v>
      </c>
      <c r="N30" s="51">
        <f>N32+N36+N39</f>
        <v>27145</v>
      </c>
      <c r="O30" s="76">
        <f t="shared" si="0"/>
        <v>100</v>
      </c>
    </row>
    <row r="31" spans="1:15" ht="26.25" thickBot="1">
      <c r="A31" s="14"/>
      <c r="B31" s="47" t="s">
        <v>38</v>
      </c>
      <c r="C31" s="41" t="s">
        <v>39</v>
      </c>
      <c r="D31" s="89"/>
      <c r="E31" s="89"/>
      <c r="F31" s="89"/>
      <c r="G31" s="89"/>
      <c r="H31" s="89"/>
      <c r="I31" s="89"/>
      <c r="J31" s="89"/>
      <c r="K31" s="89"/>
      <c r="L31" s="90"/>
      <c r="M31" s="52"/>
      <c r="N31" s="62"/>
      <c r="O31" s="76"/>
    </row>
    <row r="32" spans="1:15" ht="26.25" thickBot="1">
      <c r="A32" s="14"/>
      <c r="B32" s="47" t="s">
        <v>40</v>
      </c>
      <c r="C32" s="41" t="s">
        <v>41</v>
      </c>
      <c r="D32" s="89"/>
      <c r="E32" s="89"/>
      <c r="F32" s="89"/>
      <c r="G32" s="89"/>
      <c r="H32" s="89"/>
      <c r="I32" s="89"/>
      <c r="J32" s="89"/>
      <c r="K32" s="89"/>
      <c r="L32" s="90"/>
      <c r="M32" s="58">
        <f>SUM(M33:M34:M35)</f>
        <v>12958.5</v>
      </c>
      <c r="N32" s="58">
        <f>SUM(N33:N34:N35)</f>
        <v>12958.5</v>
      </c>
      <c r="O32" s="76">
        <f t="shared" si="0"/>
        <v>100</v>
      </c>
    </row>
    <row r="33" spans="1:15" ht="26.25" thickBot="1">
      <c r="A33" s="14"/>
      <c r="B33" s="47" t="s">
        <v>62</v>
      </c>
      <c r="C33" s="41" t="s">
        <v>63</v>
      </c>
      <c r="D33" s="89"/>
      <c r="E33" s="89"/>
      <c r="F33" s="89"/>
      <c r="G33" s="89"/>
      <c r="H33" s="89"/>
      <c r="I33" s="89"/>
      <c r="J33" s="89"/>
      <c r="K33" s="89"/>
      <c r="L33" s="90"/>
      <c r="M33" s="57">
        <v>12376.9</v>
      </c>
      <c r="N33" s="67">
        <v>12376.9</v>
      </c>
      <c r="O33" s="77">
        <f t="shared" si="0"/>
        <v>100</v>
      </c>
    </row>
    <row r="34" spans="1:15" ht="26.25" customHeight="1" thickBot="1">
      <c r="A34" s="14"/>
      <c r="B34" s="47" t="s">
        <v>64</v>
      </c>
      <c r="C34" s="41" t="s">
        <v>65</v>
      </c>
      <c r="D34" s="89"/>
      <c r="E34" s="89"/>
      <c r="F34" s="89"/>
      <c r="G34" s="89"/>
      <c r="H34" s="89"/>
      <c r="I34" s="89"/>
      <c r="J34" s="89"/>
      <c r="K34" s="89"/>
      <c r="L34" s="90"/>
      <c r="M34" s="57">
        <v>481.6</v>
      </c>
      <c r="N34" s="64">
        <v>481.6</v>
      </c>
      <c r="O34" s="77">
        <f t="shared" si="0"/>
        <v>100</v>
      </c>
    </row>
    <row r="35" spans="1:15" ht="18" customHeight="1" thickBot="1">
      <c r="A35" s="14"/>
      <c r="B35" s="47" t="s">
        <v>83</v>
      </c>
      <c r="C35" s="41" t="s">
        <v>84</v>
      </c>
      <c r="D35" s="89"/>
      <c r="E35" s="89"/>
      <c r="F35" s="89"/>
      <c r="G35" s="89"/>
      <c r="H35" s="89"/>
      <c r="I35" s="89"/>
      <c r="J35" s="89"/>
      <c r="K35" s="89"/>
      <c r="L35" s="90"/>
      <c r="M35" s="57">
        <v>100</v>
      </c>
      <c r="N35" s="68">
        <v>100</v>
      </c>
      <c r="O35" s="77">
        <f t="shared" si="0"/>
        <v>100</v>
      </c>
    </row>
    <row r="36" spans="1:15" ht="25.5" customHeight="1" thickBot="1">
      <c r="A36" s="14"/>
      <c r="B36" s="47" t="s">
        <v>42</v>
      </c>
      <c r="C36" s="41" t="s">
        <v>43</v>
      </c>
      <c r="D36" s="89"/>
      <c r="E36" s="89"/>
      <c r="F36" s="89"/>
      <c r="G36" s="89"/>
      <c r="H36" s="89"/>
      <c r="I36" s="89"/>
      <c r="J36" s="89"/>
      <c r="K36" s="89"/>
      <c r="L36" s="90"/>
      <c r="M36" s="58">
        <f>SUM(M37:M38)</f>
        <v>236.3</v>
      </c>
      <c r="N36" s="58">
        <f>SUM(N37:N38)</f>
        <v>236.3</v>
      </c>
      <c r="O36" s="76">
        <f t="shared" si="0"/>
        <v>100</v>
      </c>
    </row>
    <row r="37" spans="1:15" ht="25.5" customHeight="1" thickBot="1">
      <c r="A37" s="14"/>
      <c r="B37" s="47" t="s">
        <v>66</v>
      </c>
      <c r="C37" s="41" t="s">
        <v>67</v>
      </c>
      <c r="D37" s="89"/>
      <c r="E37" s="89"/>
      <c r="F37" s="89"/>
      <c r="G37" s="89"/>
      <c r="H37" s="89"/>
      <c r="I37" s="89"/>
      <c r="J37" s="89"/>
      <c r="K37" s="89"/>
      <c r="L37" s="90"/>
      <c r="M37" s="57">
        <v>40.3</v>
      </c>
      <c r="N37" s="67">
        <v>40.3</v>
      </c>
      <c r="O37" s="77">
        <f t="shared" si="0"/>
        <v>100</v>
      </c>
    </row>
    <row r="38" spans="1:15" ht="27" customHeight="1" thickBot="1">
      <c r="A38" s="14"/>
      <c r="B38" s="47" t="s">
        <v>68</v>
      </c>
      <c r="C38" s="41" t="s">
        <v>69</v>
      </c>
      <c r="D38" s="89"/>
      <c r="E38" s="89"/>
      <c r="F38" s="89"/>
      <c r="G38" s="89"/>
      <c r="H38" s="89"/>
      <c r="I38" s="89"/>
      <c r="J38" s="89"/>
      <c r="K38" s="89"/>
      <c r="L38" s="90"/>
      <c r="M38" s="57">
        <v>196</v>
      </c>
      <c r="N38" s="67">
        <v>196</v>
      </c>
      <c r="O38" s="77">
        <f t="shared" si="0"/>
        <v>100</v>
      </c>
    </row>
    <row r="39" spans="1:15" ht="15" customHeight="1" thickBot="1">
      <c r="A39" s="14"/>
      <c r="B39" s="47" t="s">
        <v>44</v>
      </c>
      <c r="C39" s="41" t="s">
        <v>45</v>
      </c>
      <c r="D39" s="89"/>
      <c r="E39" s="89"/>
      <c r="F39" s="89"/>
      <c r="G39" s="89"/>
      <c r="H39" s="89"/>
      <c r="I39" s="89"/>
      <c r="J39" s="89"/>
      <c r="K39" s="89"/>
      <c r="L39" s="90"/>
      <c r="M39" s="58">
        <f>M40</f>
        <v>13950.2</v>
      </c>
      <c r="N39" s="69">
        <f>N40</f>
        <v>13950.2</v>
      </c>
      <c r="O39" s="76">
        <f t="shared" si="0"/>
        <v>100</v>
      </c>
    </row>
    <row r="40" spans="1:15" ht="26.25" thickBot="1">
      <c r="A40" s="14"/>
      <c r="B40" s="47" t="s">
        <v>70</v>
      </c>
      <c r="C40" s="41" t="s">
        <v>71</v>
      </c>
      <c r="D40" s="89"/>
      <c r="E40" s="89"/>
      <c r="F40" s="89"/>
      <c r="G40" s="89"/>
      <c r="H40" s="89"/>
      <c r="I40" s="89"/>
      <c r="J40" s="89"/>
      <c r="K40" s="89"/>
      <c r="L40" s="90"/>
      <c r="M40" s="57">
        <v>13950.2</v>
      </c>
      <c r="N40" s="67">
        <v>13950.2</v>
      </c>
      <c r="O40" s="77">
        <f t="shared" si="0"/>
        <v>100</v>
      </c>
    </row>
    <row r="41" spans="1:15" ht="17.25" customHeight="1" thickBot="1">
      <c r="A41" s="14"/>
      <c r="B41" s="32" t="s">
        <v>46</v>
      </c>
      <c r="C41" s="33"/>
      <c r="D41" s="34"/>
      <c r="E41" s="34"/>
      <c r="F41" s="34"/>
      <c r="G41" s="34"/>
      <c r="H41" s="35"/>
      <c r="I41" s="36"/>
      <c r="J41" s="37">
        <v>0</v>
      </c>
      <c r="K41" s="38">
        <v>0</v>
      </c>
      <c r="L41" s="39">
        <v>0</v>
      </c>
      <c r="M41" s="59">
        <f>M8+M30</f>
        <v>28578.3</v>
      </c>
      <c r="N41" s="59">
        <f>N8+N30</f>
        <v>28603.2</v>
      </c>
      <c r="O41" s="78">
        <f>N41/M41*100</f>
        <v>100.08712904546458</v>
      </c>
    </row>
    <row r="42" spans="1:14" s="16" customFormat="1" ht="12.75" customHeight="1">
      <c r="A42" s="15"/>
      <c r="B42" s="1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 customHeight="1">
      <c r="A43" s="4"/>
      <c r="B43" s="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9"/>
    </row>
    <row r="44" spans="1:1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6"/>
    </row>
    <row r="45" spans="1:14" ht="11.25" customHeight="1">
      <c r="A45" s="1" t="s">
        <v>47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6"/>
    </row>
  </sheetData>
  <sheetProtection/>
  <mergeCells count="35">
    <mergeCell ref="A4:M4"/>
    <mergeCell ref="D40:L40"/>
    <mergeCell ref="D35:L35"/>
    <mergeCell ref="D34:L34"/>
    <mergeCell ref="D31:L31"/>
    <mergeCell ref="D33:L33"/>
    <mergeCell ref="D10:L10"/>
    <mergeCell ref="D14:L14"/>
    <mergeCell ref="D17:L17"/>
    <mergeCell ref="D38:L38"/>
    <mergeCell ref="D20:L20"/>
    <mergeCell ref="D21:L21"/>
    <mergeCell ref="D19:L19"/>
    <mergeCell ref="D39:L39"/>
    <mergeCell ref="D37:L37"/>
    <mergeCell ref="D32:L32"/>
    <mergeCell ref="D30:L30"/>
    <mergeCell ref="D9:L9"/>
    <mergeCell ref="D36:L36"/>
    <mergeCell ref="D11:L11"/>
    <mergeCell ref="D12:L12"/>
    <mergeCell ref="D15:L15"/>
    <mergeCell ref="D27:L27"/>
    <mergeCell ref="D29:L29"/>
    <mergeCell ref="D16:L16"/>
    <mergeCell ref="B6:B7"/>
    <mergeCell ref="C6:C7"/>
    <mergeCell ref="D8:L8"/>
    <mergeCell ref="D28:L28"/>
    <mergeCell ref="D25:L25"/>
    <mergeCell ref="D22:L22"/>
    <mergeCell ref="D13:L13"/>
    <mergeCell ref="D18:L18"/>
    <mergeCell ref="D24:L24"/>
    <mergeCell ref="D23:L23"/>
  </mergeCells>
  <printOptions/>
  <pageMargins left="0.7874015748031497" right="0.15748031496062992" top="0.7874015748031497" bottom="0.5905511811023623" header="0.5905511811023623" footer="0.5118110236220472"/>
  <pageSetup fitToHeight="8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Populova</dc:creator>
  <cp:keywords/>
  <dc:description/>
  <cp:lastModifiedBy>гл. Бухгалтер</cp:lastModifiedBy>
  <cp:lastPrinted>2016-03-22T13:13:51Z</cp:lastPrinted>
  <dcterms:created xsi:type="dcterms:W3CDTF">2012-03-11T13:37:29Z</dcterms:created>
  <dcterms:modified xsi:type="dcterms:W3CDTF">2016-03-22T13:14:06Z</dcterms:modified>
  <cp:category/>
  <cp:version/>
  <cp:contentType/>
  <cp:contentStatus/>
</cp:coreProperties>
</file>