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<sst xmlns="http://schemas.openxmlformats.org/spreadsheetml/2006/main" count="76" uniqueCount="45">
  <si>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</si>
  <si>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</si>
  <si>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</si>
  <si>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</si>
  <si>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</si>
  <si>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</si>
  <si>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</si>
  <si>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</si>
  <si>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</si>
  <si>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</si>
  <si>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</si>
  <si>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</si>
  <si>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</si>
  <si>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</si>
  <si>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</si>
  <si>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</si>
  <si>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</si>
  <si>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</si>
  <si>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</si>
  <si>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</si>
  <si>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</si>
  <si>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</si>
  <si>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</si>
  <si>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</si>
  <si>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</si>
  <si>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</si>
  <si>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</si>
  <si>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</si>
  <si>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</si>
  <si>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</si>
  <si>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</si>
  <si>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</si>
  <si>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</si>
  <si>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</si>
  <si>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</si>
  <si>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</si>
  <si>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</si>
  <si>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</si>
  <si>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</si>
  <si>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</si>
  <si>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</si>
  <si>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Приложение  2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</si>
  <si>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2021 год</t>
  </si>
  <si>
    <t>Сельское хозяйство и рыболовство</t>
  </si>
  <si>
    <t>от 30.07.2021 №150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</si>
</sst>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6">
      <selection activeCell="D36" sqref="D36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41</v>
      </c>
    </row>
    <row r="2" spans="1:2" ht="15.75">
      <c r="A2" s="4"/>
      <c r="B2" s="2" t="s">
        <v>40</v>
      </c>
    </row>
    <row r="3" spans="1:4" ht="15.75">
      <c r="A3" s="4"/>
      <c r="B3" s="29" t="s">
        <v>44</v>
      </c>
      <c r="C3" s="29"/>
      <c r="D3" s="29"/>
    </row>
    <row r="4" spans="1:4" ht="15.75">
      <c r="A4" s="4"/>
      <c r="B4" s="5"/>
      <c r="C4" s="5"/>
      <c r="D4" s="5"/>
    </row>
    <row r="5" spans="1:4" ht="12.75">
      <c r="A5" s="27" t="s">
        <v>42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37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39</v>
      </c>
      <c r="B12" s="12"/>
      <c r="C12" s="12"/>
      <c r="D12" s="26">
        <f>D13+D18+D20+D22+D27+D32+D34+D36</f>
        <v>39088209.8</v>
      </c>
    </row>
    <row r="13" spans="1:4" ht="15.75">
      <c r="A13" s="11" t="s">
        <v>5</v>
      </c>
      <c r="B13" s="13" t="s">
        <v>6</v>
      </c>
      <c r="C13" s="13"/>
      <c r="D13" s="26">
        <f>D14+D15+D16+D17</f>
        <v>9096198.59</v>
      </c>
    </row>
    <row r="14" spans="1:4" ht="31.5">
      <c r="A14" s="14" t="s">
        <v>7</v>
      </c>
      <c r="B14" s="15" t="s">
        <v>6</v>
      </c>
      <c r="C14" s="15" t="s">
        <v>8</v>
      </c>
      <c r="D14" s="25">
        <f>1311187.46+13020</f>
        <v>1324207.46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f>5877200.46-82299.64-174240.89-186469.77+156240</f>
        <v>5590430.160000001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f>1241048+445902.67+82299.64+174240.89+186469.77+1600</f>
        <v>2131560.9699999997</v>
      </c>
    </row>
    <row r="18" spans="1:4" ht="15.75">
      <c r="A18" s="11" t="s">
        <v>14</v>
      </c>
      <c r="B18" s="13" t="s">
        <v>8</v>
      </c>
      <c r="C18" s="13"/>
      <c r="D18" s="26">
        <f>D19</f>
        <v>245400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.75">
      <c r="A20" s="17" t="s">
        <v>17</v>
      </c>
      <c r="B20" s="13" t="s">
        <v>16</v>
      </c>
      <c r="C20" s="13"/>
      <c r="D20" s="26">
        <f>SUM(D21:D21)</f>
        <v>9785.5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f>9577.68+219.86-12.04</f>
        <v>9785.5</v>
      </c>
    </row>
    <row r="22" spans="1:4" ht="15.75">
      <c r="A22" s="19" t="s">
        <v>19</v>
      </c>
      <c r="B22" s="13" t="s">
        <v>10</v>
      </c>
      <c r="C22" s="13"/>
      <c r="D22" s="26">
        <f>SUM(D23:D26)</f>
        <v>1887661.15</v>
      </c>
    </row>
    <row r="23" spans="1:4" ht="15.75">
      <c r="A23" s="20" t="s">
        <v>20</v>
      </c>
      <c r="B23" s="15" t="s">
        <v>10</v>
      </c>
      <c r="C23" s="15" t="s">
        <v>6</v>
      </c>
      <c r="D23" s="25">
        <v>60000</v>
      </c>
    </row>
    <row r="24" spans="1:4" ht="15.75">
      <c r="A24" s="20" t="s">
        <v>43</v>
      </c>
      <c r="B24" s="15" t="s">
        <v>10</v>
      </c>
      <c r="C24" s="15" t="s">
        <v>25</v>
      </c>
      <c r="D24" s="25">
        <v>7571.43</v>
      </c>
    </row>
    <row r="25" spans="1:4" ht="15.75">
      <c r="A25" s="20" t="s">
        <v>21</v>
      </c>
      <c r="B25" s="15" t="s">
        <v>10</v>
      </c>
      <c r="C25" s="15" t="s">
        <v>22</v>
      </c>
      <c r="D25" s="25">
        <f>1008039.69+72162.72-52269.69+300000-103043+400000</f>
        <v>1624889.72</v>
      </c>
    </row>
    <row r="26" spans="1:4" ht="15.75">
      <c r="A26" s="20" t="s">
        <v>23</v>
      </c>
      <c r="B26" s="15" t="s">
        <v>10</v>
      </c>
      <c r="C26" s="15" t="s">
        <v>0</v>
      </c>
      <c r="D26" s="25">
        <f>162200+33000</f>
        <v>195200</v>
      </c>
    </row>
    <row r="27" spans="1:4" ht="15.75">
      <c r="A27" s="21" t="s">
        <v>24</v>
      </c>
      <c r="B27" s="13" t="s">
        <v>25</v>
      </c>
      <c r="C27" s="13"/>
      <c r="D27" s="26">
        <f>D28+D29+D30+D31</f>
        <v>21360177.759999998</v>
      </c>
    </row>
    <row r="28" spans="1:4" ht="15.75">
      <c r="A28" s="22" t="s">
        <v>26</v>
      </c>
      <c r="B28" s="15" t="s">
        <v>25</v>
      </c>
      <c r="C28" s="15" t="s">
        <v>6</v>
      </c>
      <c r="D28" s="25">
        <f>50000+15000</f>
        <v>65000</v>
      </c>
    </row>
    <row r="29" spans="1:4" ht="15.75">
      <c r="A29" s="22" t="s">
        <v>27</v>
      </c>
      <c r="B29" s="15" t="s">
        <v>25</v>
      </c>
      <c r="C29" s="15" t="s">
        <v>8</v>
      </c>
      <c r="D29" s="25">
        <f>17536000-2439.17-3658.76-462200-693300</f>
        <v>16374402.069999997</v>
      </c>
    </row>
    <row r="30" spans="1:4" ht="15.75">
      <c r="A30" s="22" t="s">
        <v>28</v>
      </c>
      <c r="B30" s="15" t="s">
        <v>25</v>
      </c>
      <c r="C30" s="15" t="s">
        <v>16</v>
      </c>
      <c r="D30" s="25">
        <f>1500822.24+707988.73+2063907.73-0.01-97565.98+500000+97565.98</f>
        <v>4772718.6899999995</v>
      </c>
    </row>
    <row r="31" spans="1:4" ht="15.75">
      <c r="A31" s="20" t="s">
        <v>29</v>
      </c>
      <c r="B31" s="15" t="s">
        <v>25</v>
      </c>
      <c r="C31" s="15" t="s">
        <v>25</v>
      </c>
      <c r="D31" s="25">
        <v>148057</v>
      </c>
    </row>
    <row r="32" spans="1:4" ht="15.75">
      <c r="A32" s="21" t="s">
        <v>30</v>
      </c>
      <c r="B32" s="13" t="s">
        <v>31</v>
      </c>
      <c r="C32" s="13"/>
      <c r="D32" s="26">
        <f>D33</f>
        <v>476512.24</v>
      </c>
    </row>
    <row r="33" spans="1:4" ht="15.75">
      <c r="A33" s="22" t="s">
        <v>32</v>
      </c>
      <c r="B33" s="15" t="s">
        <v>31</v>
      </c>
      <c r="C33" s="15" t="s">
        <v>31</v>
      </c>
      <c r="D33" s="25">
        <f>466939+9573.24</f>
        <v>476512.24</v>
      </c>
    </row>
    <row r="34" spans="1:4" ht="15.75">
      <c r="A34" s="19" t="s">
        <v>33</v>
      </c>
      <c r="B34" s="13" t="s">
        <v>34</v>
      </c>
      <c r="C34" s="13"/>
      <c r="D34" s="26">
        <f>SUM(D35)</f>
        <v>5928474.56</v>
      </c>
    </row>
    <row r="35" spans="1:4" ht="15.75">
      <c r="A35" s="22" t="s">
        <v>35</v>
      </c>
      <c r="B35" s="15" t="s">
        <v>34</v>
      </c>
      <c r="C35" s="15" t="s">
        <v>6</v>
      </c>
      <c r="D35" s="25">
        <f>5809165.31+6016.27+10000+97565.98+249.98+103043-97565.98</f>
        <v>5928474.56</v>
      </c>
    </row>
    <row r="36" spans="1:4" ht="15.75">
      <c r="A36" s="23" t="s">
        <v>36</v>
      </c>
      <c r="B36" s="13" t="s">
        <v>0</v>
      </c>
      <c r="C36" s="15"/>
      <c r="D36" s="26">
        <f>D37</f>
        <v>84000</v>
      </c>
    </row>
    <row r="37" spans="1:4" ht="15.75">
      <c r="A37" s="24" t="s">
        <v>38</v>
      </c>
      <c r="B37" s="15" t="s">
        <v>0</v>
      </c>
      <c r="C37" s="15" t="s">
        <v>6</v>
      </c>
      <c r="D37" s="25">
        <f>72000+12000</f>
        <v>84000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2020-11-19T11:40:31Z</cp:lastPrinted>
  <dcterms:created xsi:type="dcterms:W3CDTF">2008-01-21T13:52:13Z</dcterms:created>
  <dcterms:modified xsi:type="dcterms:W3CDTF">2021-07-30T11:44:21Z</dcterms:modified>
  <cp:category/>
  <cp:version/>
  <cp:contentType/>
  <cp:contentStatus/>
</cp:coreProperties>
</file>